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FINANCIJSKU PLAN 2024\"/>
    </mc:Choice>
  </mc:AlternateContent>
  <xr:revisionPtr revIDLastSave="0" documentId="13_ncr:1_{E9FE4CB3-D629-4C51-AAFB-16A059C6E700}" xr6:coauthVersionLast="36" xr6:coauthVersionMax="36" xr10:uidLastSave="{00000000-0000-0000-0000-000000000000}"/>
  <bookViews>
    <workbookView xWindow="0" yWindow="0" windowWidth="28800" windowHeight="12225" firstSheet="1" activeTab="5" xr2:uid="{00000000-000D-0000-FFFF-FFFF00000000}"/>
  </bookViews>
  <sheets>
    <sheet name="PRIHODI I RASHODI -ekon klasifi" sheetId="1" r:id="rId1"/>
    <sheet name="prema funkcijskoj" sheetId="8" r:id="rId2"/>
    <sheet name="PRIHODI I RASHODI PREMA IZVORIM" sheetId="2" r:id="rId3"/>
    <sheet name="SAŽETAK" sheetId="3" r:id="rId4"/>
    <sheet name="RAČUN FINANCIRANJA" sheetId="5" r:id="rId5"/>
    <sheet name="POSEBNI-RASHODI" sheetId="6" r:id="rId6"/>
    <sheet name="List1" sheetId="9" r:id="rId7"/>
  </sheets>
  <definedNames>
    <definedName name="_xlnm.Print_Area" localSheetId="5">'POSEBNI-RASHODI'!$A$1:$E$124</definedName>
    <definedName name="_xlnm.Print_Area" localSheetId="1">'prema funkcijskoj'!$A$1:$E$12</definedName>
    <definedName name="_xlnm.Print_Area" localSheetId="0">'PRIHODI I RASHODI -ekon klasifi'!$A$1:$E$26</definedName>
    <definedName name="_xlnm.Print_Area" localSheetId="2">'PRIHODI I RASHODI PREMA IZVORIM'!$A:$E</definedName>
    <definedName name="_xlnm.Print_Area" localSheetId="4">'RAČUN FINANCIRANJA'!$A$1:$E$19</definedName>
    <definedName name="_xlnm.Print_Area" localSheetId="3">SAŽETAK!$A$1:$E$25</definedName>
  </definedNames>
  <calcPr calcId="191029"/>
</workbook>
</file>

<file path=xl/calcChain.xml><?xml version="1.0" encoding="utf-8"?>
<calcChain xmlns="http://schemas.openxmlformats.org/spreadsheetml/2006/main">
  <c r="B24" i="6" l="1"/>
  <c r="B23" i="6" s="1"/>
  <c r="B22" i="6" s="1"/>
  <c r="D25" i="6"/>
  <c r="D24" i="6" s="1"/>
  <c r="D23" i="6" s="1"/>
  <c r="D22" i="6" s="1"/>
  <c r="C24" i="6"/>
  <c r="C23" i="6" s="1"/>
  <c r="C22" i="6" s="1"/>
  <c r="B17" i="2"/>
  <c r="B16" i="6"/>
  <c r="B15" i="6" s="1"/>
  <c r="B14" i="6" s="1"/>
  <c r="B13" i="6" s="1"/>
  <c r="B12" i="6" s="1"/>
  <c r="B11" i="6" s="1"/>
  <c r="B10" i="6" s="1"/>
  <c r="C16" i="6"/>
  <c r="C15" i="6" s="1"/>
  <c r="C14" i="6" s="1"/>
  <c r="C13" i="6" s="1"/>
  <c r="C12" i="6" s="1"/>
  <c r="C11" i="6" s="1"/>
  <c r="C10" i="6" s="1"/>
  <c r="B28" i="6"/>
  <c r="B27" i="6" s="1"/>
  <c r="C28" i="6"/>
  <c r="C27" i="6" s="1"/>
  <c r="B31" i="6"/>
  <c r="B30" i="6" s="1"/>
  <c r="C31" i="6"/>
  <c r="C30" i="6" s="1"/>
  <c r="B35" i="6"/>
  <c r="B34" i="6" s="1"/>
  <c r="C35" i="6"/>
  <c r="C34" i="6" s="1"/>
  <c r="C33" i="6" s="1"/>
  <c r="B38" i="6"/>
  <c r="B37" i="6" s="1"/>
  <c r="C38" i="6"/>
  <c r="B43" i="6"/>
  <c r="B42" i="6" s="1"/>
  <c r="C43" i="6"/>
  <c r="C42" i="6" s="1"/>
  <c r="B48" i="6"/>
  <c r="B47" i="6" s="1"/>
  <c r="C48" i="6"/>
  <c r="C47" i="6" s="1"/>
  <c r="B52" i="6"/>
  <c r="B51" i="6" s="1"/>
  <c r="C52" i="6"/>
  <c r="C51" i="6" s="1"/>
  <c r="B55" i="6"/>
  <c r="B54" i="6" s="1"/>
  <c r="C55" i="6"/>
  <c r="C54" i="6" s="1"/>
  <c r="B62" i="6"/>
  <c r="B61" i="6" s="1"/>
  <c r="B60" i="6" s="1"/>
  <c r="B59" i="6" s="1"/>
  <c r="B58" i="6" s="1"/>
  <c r="B57" i="6" s="1"/>
  <c r="C62" i="6"/>
  <c r="C61" i="6" s="1"/>
  <c r="C60" i="6" s="1"/>
  <c r="C59" i="6" s="1"/>
  <c r="C58" i="6" s="1"/>
  <c r="C57" i="6" s="1"/>
  <c r="B70" i="6"/>
  <c r="B69" i="6" s="1"/>
  <c r="B68" i="6" s="1"/>
  <c r="B67" i="6" s="1"/>
  <c r="B66" i="6" s="1"/>
  <c r="B65" i="6" s="1"/>
  <c r="C70" i="6"/>
  <c r="C69" i="6" s="1"/>
  <c r="C68" i="6" s="1"/>
  <c r="C67" i="6" s="1"/>
  <c r="C66" i="6" s="1"/>
  <c r="C65" i="6" s="1"/>
  <c r="B77" i="6"/>
  <c r="B76" i="6" s="1"/>
  <c r="B75" i="6" s="1"/>
  <c r="B82" i="6"/>
  <c r="B81" i="6" s="1"/>
  <c r="C82" i="6"/>
  <c r="C81" i="6" s="1"/>
  <c r="B86" i="6"/>
  <c r="B85" i="6" s="1"/>
  <c r="C86" i="6"/>
  <c r="C85" i="6" s="1"/>
  <c r="B94" i="6"/>
  <c r="B93" i="6" s="1"/>
  <c r="B92" i="6" s="1"/>
  <c r="B91" i="6" s="1"/>
  <c r="B90" i="6" s="1"/>
  <c r="B89" i="6" s="1"/>
  <c r="C94" i="6"/>
  <c r="C93" i="6" s="1"/>
  <c r="C92" i="6" s="1"/>
  <c r="C91" i="6" s="1"/>
  <c r="C90" i="6" s="1"/>
  <c r="C89" i="6" s="1"/>
  <c r="B101" i="6"/>
  <c r="B100" i="6" s="1"/>
  <c r="B99" i="6" s="1"/>
  <c r="B98" i="6" s="1"/>
  <c r="B97" i="6" s="1"/>
  <c r="B96" i="6" s="1"/>
  <c r="C101" i="6"/>
  <c r="C100" i="6" s="1"/>
  <c r="C99" i="6" s="1"/>
  <c r="C98" i="6" s="1"/>
  <c r="C97" i="6" s="1"/>
  <c r="C96" i="6" s="1"/>
  <c r="B109" i="6"/>
  <c r="B108" i="6" s="1"/>
  <c r="C109" i="6"/>
  <c r="C108" i="6" s="1"/>
  <c r="B112" i="6"/>
  <c r="B111" i="6" s="1"/>
  <c r="C112" i="6"/>
  <c r="C111" i="6" s="1"/>
  <c r="B116" i="6"/>
  <c r="B115" i="6" s="1"/>
  <c r="C116" i="6"/>
  <c r="C115" i="6" s="1"/>
  <c r="B119" i="6"/>
  <c r="B118" i="6" s="1"/>
  <c r="C119" i="6"/>
  <c r="C118" i="6" s="1"/>
  <c r="B123" i="6"/>
  <c r="B122" i="6" s="1"/>
  <c r="B121" i="6" s="1"/>
  <c r="C123" i="6"/>
  <c r="C122" i="6" s="1"/>
  <c r="C121" i="6" s="1"/>
  <c r="B33" i="6" l="1"/>
  <c r="C26" i="6"/>
  <c r="B41" i="6"/>
  <c r="C50" i="6"/>
  <c r="C107" i="6"/>
  <c r="C114" i="6"/>
  <c r="B114" i="6"/>
  <c r="C80" i="6"/>
  <c r="B80" i="6"/>
  <c r="B74" i="6" s="1"/>
  <c r="B73" i="6" s="1"/>
  <c r="B72" i="6" s="1"/>
  <c r="B64" i="6" s="1"/>
  <c r="B50" i="6"/>
  <c r="C64" i="6"/>
  <c r="B107" i="6"/>
  <c r="C41" i="6"/>
  <c r="B26" i="6"/>
  <c r="C21" i="6" l="1"/>
  <c r="C20" i="6" s="1"/>
  <c r="C19" i="6" s="1"/>
  <c r="C18" i="6" s="1"/>
  <c r="B21" i="6"/>
  <c r="B20" i="6" s="1"/>
  <c r="B19" i="6" s="1"/>
  <c r="B18" i="6" s="1"/>
  <c r="C104" i="6"/>
  <c r="C103" i="6" s="1"/>
  <c r="C106" i="6"/>
  <c r="C105" i="6" s="1"/>
  <c r="B106" i="6"/>
  <c r="B105" i="6" s="1"/>
  <c r="B104" i="6"/>
  <c r="B103" i="6" s="1"/>
  <c r="C9" i="6" l="1"/>
  <c r="C8" i="6" s="1"/>
  <c r="C7" i="6" s="1"/>
  <c r="B9" i="6"/>
  <c r="B8" i="6" s="1"/>
  <c r="B7" i="6" s="1"/>
  <c r="D120" i="6" l="1"/>
  <c r="D119" i="6" s="1"/>
  <c r="D118" i="6" s="1"/>
  <c r="D124" i="9" l="1"/>
  <c r="D123" i="9" s="1"/>
  <c r="D122" i="9" s="1"/>
  <c r="D121" i="9" s="1"/>
  <c r="C123" i="9"/>
  <c r="C122" i="9" s="1"/>
  <c r="C121" i="9" s="1"/>
  <c r="B123" i="9"/>
  <c r="B122" i="9" s="1"/>
  <c r="B121" i="9" s="1"/>
  <c r="D120" i="9"/>
  <c r="E120" i="9" s="1"/>
  <c r="C119" i="9"/>
  <c r="C118" i="9" s="1"/>
  <c r="C117" i="9" s="1"/>
  <c r="B119" i="9"/>
  <c r="B118" i="9" s="1"/>
  <c r="B117" i="9" s="1"/>
  <c r="D116" i="9"/>
  <c r="D115" i="9" s="1"/>
  <c r="C115" i="9"/>
  <c r="C114" i="9" s="1"/>
  <c r="B115" i="9"/>
  <c r="B114" i="9"/>
  <c r="D113" i="9"/>
  <c r="D112" i="9" s="1"/>
  <c r="D111" i="9" s="1"/>
  <c r="C112" i="9"/>
  <c r="C111" i="9" s="1"/>
  <c r="C110" i="9" s="1"/>
  <c r="B112" i="9"/>
  <c r="B111" i="9" s="1"/>
  <c r="B110" i="9" s="1"/>
  <c r="D105" i="9"/>
  <c r="E105" i="9" s="1"/>
  <c r="C104" i="9"/>
  <c r="B104" i="9"/>
  <c r="C103" i="9"/>
  <c r="C102" i="9" s="1"/>
  <c r="C101" i="9" s="1"/>
  <c r="C100" i="9" s="1"/>
  <c r="C99" i="9" s="1"/>
  <c r="B103" i="9"/>
  <c r="B102" i="9" s="1"/>
  <c r="B101" i="9" s="1"/>
  <c r="B100" i="9" s="1"/>
  <c r="B99" i="9" s="1"/>
  <c r="E98" i="9"/>
  <c r="D98" i="9"/>
  <c r="D97" i="9"/>
  <c r="C97" i="9"/>
  <c r="C96" i="9" s="1"/>
  <c r="C95" i="9" s="1"/>
  <c r="C94" i="9" s="1"/>
  <c r="C93" i="9" s="1"/>
  <c r="C92" i="9" s="1"/>
  <c r="B97" i="9"/>
  <c r="B96" i="9" s="1"/>
  <c r="B95" i="9" s="1"/>
  <c r="B94" i="9" s="1"/>
  <c r="B93" i="9" s="1"/>
  <c r="B92" i="9" s="1"/>
  <c r="D96" i="9"/>
  <c r="E96" i="9" s="1"/>
  <c r="D95" i="9"/>
  <c r="D91" i="9"/>
  <c r="D90" i="9"/>
  <c r="D89" i="9" s="1"/>
  <c r="D88" i="9" s="1"/>
  <c r="C89" i="9"/>
  <c r="C88" i="9" s="1"/>
  <c r="B89" i="9"/>
  <c r="B88" i="9" s="1"/>
  <c r="D87" i="9"/>
  <c r="E87" i="9" s="1"/>
  <c r="D86" i="9"/>
  <c r="E86" i="9" s="1"/>
  <c r="C85" i="9"/>
  <c r="C84" i="9" s="1"/>
  <c r="B85" i="9"/>
  <c r="B84" i="9"/>
  <c r="D82" i="9"/>
  <c r="E82" i="9" s="1"/>
  <c r="D81" i="9"/>
  <c r="E81" i="9" s="1"/>
  <c r="E80" i="9"/>
  <c r="B80" i="9"/>
  <c r="B79" i="9"/>
  <c r="E79" i="9" s="1"/>
  <c r="D74" i="9"/>
  <c r="E74" i="9" s="1"/>
  <c r="D73" i="9"/>
  <c r="D72" i="9" s="1"/>
  <c r="C73" i="9"/>
  <c r="C72" i="9" s="1"/>
  <c r="C71" i="9" s="1"/>
  <c r="C70" i="9" s="1"/>
  <c r="C69" i="9" s="1"/>
  <c r="C68" i="9" s="1"/>
  <c r="B73" i="9"/>
  <c r="B72" i="9" s="1"/>
  <c r="B71" i="9" s="1"/>
  <c r="B70" i="9" s="1"/>
  <c r="B69" i="9" s="1"/>
  <c r="B68" i="9" s="1"/>
  <c r="D66" i="9"/>
  <c r="D65" i="9" s="1"/>
  <c r="D64" i="9" s="1"/>
  <c r="D63" i="9" s="1"/>
  <c r="D62" i="9" s="1"/>
  <c r="D61" i="9" s="1"/>
  <c r="D60" i="9" s="1"/>
  <c r="C65" i="9"/>
  <c r="B65" i="9"/>
  <c r="B64" i="9" s="1"/>
  <c r="B63" i="9" s="1"/>
  <c r="B62" i="9" s="1"/>
  <c r="B61" i="9" s="1"/>
  <c r="B60" i="9" s="1"/>
  <c r="C64" i="9"/>
  <c r="C63" i="9" s="1"/>
  <c r="C62" i="9" s="1"/>
  <c r="C61" i="9" s="1"/>
  <c r="C60" i="9" s="1"/>
  <c r="D59" i="9"/>
  <c r="D58" i="9" s="1"/>
  <c r="D57" i="9" s="1"/>
  <c r="D56" i="9" s="1"/>
  <c r="D55" i="9" s="1"/>
  <c r="D54" i="9" s="1"/>
  <c r="D53" i="9" s="1"/>
  <c r="C58" i="9"/>
  <c r="B58" i="9"/>
  <c r="B57" i="9" s="1"/>
  <c r="B56" i="9" s="1"/>
  <c r="B55" i="9" s="1"/>
  <c r="B54" i="9" s="1"/>
  <c r="B53" i="9" s="1"/>
  <c r="C57" i="9"/>
  <c r="C56" i="9" s="1"/>
  <c r="C55" i="9" s="1"/>
  <c r="C54" i="9" s="1"/>
  <c r="C53" i="9" s="1"/>
  <c r="D51" i="9"/>
  <c r="D50" i="9" s="1"/>
  <c r="C51" i="9"/>
  <c r="B51" i="9"/>
  <c r="B50" i="9" s="1"/>
  <c r="C50" i="9"/>
  <c r="D48" i="9"/>
  <c r="D47" i="9" s="1"/>
  <c r="D46" i="9" s="1"/>
  <c r="C48" i="9"/>
  <c r="C47" i="9" s="1"/>
  <c r="C46" i="9" s="1"/>
  <c r="B48" i="9"/>
  <c r="B47" i="9" s="1"/>
  <c r="D45" i="9"/>
  <c r="E45" i="9" s="1"/>
  <c r="C44" i="9"/>
  <c r="C43" i="9" s="1"/>
  <c r="B44" i="9"/>
  <c r="B43" i="9" s="1"/>
  <c r="D42" i="9"/>
  <c r="E42" i="9" s="1"/>
  <c r="D41" i="9"/>
  <c r="D40" i="9"/>
  <c r="E40" i="9" s="1"/>
  <c r="C39" i="9"/>
  <c r="C38" i="9" s="1"/>
  <c r="B39" i="9"/>
  <c r="B38" i="9" s="1"/>
  <c r="B37" i="9" s="1"/>
  <c r="D36" i="9"/>
  <c r="E36" i="9" s="1"/>
  <c r="D35" i="9"/>
  <c r="D34" i="9" s="1"/>
  <c r="C34" i="9"/>
  <c r="B34" i="9"/>
  <c r="B33" i="9"/>
  <c r="E33" i="9" s="1"/>
  <c r="E32" i="9"/>
  <c r="D31" i="9"/>
  <c r="D30" i="9" s="1"/>
  <c r="C31" i="9"/>
  <c r="C30" i="9" s="1"/>
  <c r="C29" i="9" s="1"/>
  <c r="B31" i="9"/>
  <c r="B30" i="9" s="1"/>
  <c r="B29" i="9" s="1"/>
  <c r="E28" i="9"/>
  <c r="D27" i="9"/>
  <c r="D26" i="9" s="1"/>
  <c r="C27" i="9"/>
  <c r="C26" i="9" s="1"/>
  <c r="B27" i="9"/>
  <c r="B26" i="9" s="1"/>
  <c r="E25" i="9"/>
  <c r="D24" i="9"/>
  <c r="E24" i="9" s="1"/>
  <c r="C24" i="9"/>
  <c r="C23" i="9" s="1"/>
  <c r="B24" i="9"/>
  <c r="B23" i="9" s="1"/>
  <c r="D17" i="9"/>
  <c r="E17" i="9" s="1"/>
  <c r="C16" i="9"/>
  <c r="C15" i="9" s="1"/>
  <c r="C14" i="9" s="1"/>
  <c r="C13" i="9" s="1"/>
  <c r="C12" i="9" s="1"/>
  <c r="C11" i="9" s="1"/>
  <c r="C10" i="9" s="1"/>
  <c r="B16" i="9"/>
  <c r="B15" i="9" s="1"/>
  <c r="B14" i="9" s="1"/>
  <c r="B13" i="9" s="1"/>
  <c r="B12" i="9" s="1"/>
  <c r="B11" i="9" s="1"/>
  <c r="B10" i="9" s="1"/>
  <c r="D39" i="9" l="1"/>
  <c r="D119" i="9"/>
  <c r="D23" i="9"/>
  <c r="E97" i="9"/>
  <c r="E34" i="9"/>
  <c r="B78" i="9"/>
  <c r="E78" i="9" s="1"/>
  <c r="E35" i="9"/>
  <c r="B46" i="9"/>
  <c r="E115" i="9"/>
  <c r="D114" i="9"/>
  <c r="E114" i="9" s="1"/>
  <c r="E95" i="9"/>
  <c r="B83" i="9"/>
  <c r="C37" i="9"/>
  <c r="C22" i="9"/>
  <c r="C21" i="9" s="1"/>
  <c r="C20" i="9" s="1"/>
  <c r="C19" i="9" s="1"/>
  <c r="C18" i="9" s="1"/>
  <c r="C9" i="9" s="1"/>
  <c r="C8" i="9" s="1"/>
  <c r="C7" i="9" s="1"/>
  <c r="E23" i="9"/>
  <c r="E30" i="9"/>
  <c r="D29" i="9"/>
  <c r="E29" i="9" s="1"/>
  <c r="E39" i="9"/>
  <c r="D38" i="9"/>
  <c r="E26" i="9"/>
  <c r="B22" i="9"/>
  <c r="B21" i="9" s="1"/>
  <c r="B20" i="9" s="1"/>
  <c r="B19" i="9" s="1"/>
  <c r="B18" i="9" s="1"/>
  <c r="C67" i="9"/>
  <c r="C83" i="9"/>
  <c r="C109" i="9"/>
  <c r="C108" i="9" s="1"/>
  <c r="C107" i="9" s="1"/>
  <c r="C106" i="9" s="1"/>
  <c r="E72" i="9"/>
  <c r="D71" i="9"/>
  <c r="B109" i="9"/>
  <c r="B108" i="9" s="1"/>
  <c r="B107" i="9" s="1"/>
  <c r="B106" i="9" s="1"/>
  <c r="E27" i="9"/>
  <c r="E31" i="9"/>
  <c r="D44" i="9"/>
  <c r="E73" i="9"/>
  <c r="E116" i="9"/>
  <c r="D22" i="9"/>
  <c r="D85" i="9"/>
  <c r="D94" i="9"/>
  <c r="E41" i="9"/>
  <c r="D16" i="9"/>
  <c r="D104" i="9"/>
  <c r="D124" i="6"/>
  <c r="D123" i="6" s="1"/>
  <c r="D122" i="6" s="1"/>
  <c r="D121" i="6" s="1"/>
  <c r="D117" i="6"/>
  <c r="D116" i="6" s="1"/>
  <c r="D113" i="6"/>
  <c r="E113" i="6" s="1"/>
  <c r="D110" i="6"/>
  <c r="D109" i="6" s="1"/>
  <c r="D108" i="6" s="1"/>
  <c r="D102" i="6"/>
  <c r="E102" i="6" s="1"/>
  <c r="D95" i="6"/>
  <c r="E95" i="6" s="1"/>
  <c r="D88" i="6"/>
  <c r="D87" i="6"/>
  <c r="D84" i="6"/>
  <c r="E84" i="6" s="1"/>
  <c r="D83" i="6"/>
  <c r="E83" i="6" s="1"/>
  <c r="D79" i="6"/>
  <c r="E79" i="6" s="1"/>
  <c r="D78" i="6"/>
  <c r="E78" i="6" s="1"/>
  <c r="D71" i="6"/>
  <c r="D70" i="6" s="1"/>
  <c r="D63" i="6"/>
  <c r="D62" i="6" s="1"/>
  <c r="D61" i="6" s="1"/>
  <c r="D60" i="6" s="1"/>
  <c r="D59" i="6" s="1"/>
  <c r="D58" i="6" s="1"/>
  <c r="D57" i="6" s="1"/>
  <c r="D55" i="6"/>
  <c r="D54" i="6" s="1"/>
  <c r="D52" i="6"/>
  <c r="D51" i="6" s="1"/>
  <c r="D49" i="6"/>
  <c r="E49" i="6" s="1"/>
  <c r="D46" i="6"/>
  <c r="E46" i="6" s="1"/>
  <c r="D45" i="6"/>
  <c r="E45" i="6" s="1"/>
  <c r="D44" i="6"/>
  <c r="D40" i="6"/>
  <c r="E40" i="6" s="1"/>
  <c r="D39" i="6"/>
  <c r="E39" i="6" s="1"/>
  <c r="E37" i="6"/>
  <c r="E36" i="6"/>
  <c r="D35" i="6"/>
  <c r="E32" i="6"/>
  <c r="D31" i="6"/>
  <c r="D30" i="6" s="1"/>
  <c r="E29" i="6"/>
  <c r="D28" i="6"/>
  <c r="D27" i="6" s="1"/>
  <c r="D17" i="6"/>
  <c r="E17" i="6" s="1"/>
  <c r="D86" i="6" l="1"/>
  <c r="D85" i="6" s="1"/>
  <c r="E35" i="6"/>
  <c r="D50" i="6"/>
  <c r="E30" i="6"/>
  <c r="D82" i="6"/>
  <c r="E82" i="6" s="1"/>
  <c r="D16" i="6"/>
  <c r="D15" i="6" s="1"/>
  <c r="D14" i="6" s="1"/>
  <c r="D101" i="6"/>
  <c r="D100" i="6" s="1"/>
  <c r="D99" i="6" s="1"/>
  <c r="D112" i="6"/>
  <c r="B77" i="9"/>
  <c r="D118" i="9"/>
  <c r="E119" i="9"/>
  <c r="D43" i="9"/>
  <c r="E43" i="9" s="1"/>
  <c r="E44" i="9"/>
  <c r="E38" i="9"/>
  <c r="D110" i="9"/>
  <c r="E71" i="9"/>
  <c r="D70" i="9"/>
  <c r="E104" i="9"/>
  <c r="D103" i="9"/>
  <c r="E77" i="9"/>
  <c r="B76" i="9"/>
  <c r="E94" i="9"/>
  <c r="D93" i="9"/>
  <c r="E16" i="9"/>
  <c r="D15" i="9"/>
  <c r="E85" i="9"/>
  <c r="D84" i="9"/>
  <c r="E22" i="9"/>
  <c r="D34" i="6"/>
  <c r="E28" i="6"/>
  <c r="E71" i="6"/>
  <c r="D94" i="6"/>
  <c r="D43" i="6"/>
  <c r="D42" i="6" s="1"/>
  <c r="E77" i="6"/>
  <c r="E31" i="6"/>
  <c r="E76" i="6"/>
  <c r="E116" i="6"/>
  <c r="D115" i="6"/>
  <c r="D114" i="6" s="1"/>
  <c r="E27" i="6"/>
  <c r="D26" i="6"/>
  <c r="D69" i="6"/>
  <c r="E70" i="6"/>
  <c r="D48" i="6"/>
  <c r="E44" i="6"/>
  <c r="E117" i="6"/>
  <c r="D38" i="6"/>
  <c r="E38" i="6" s="1"/>
  <c r="C28" i="2"/>
  <c r="C42" i="2"/>
  <c r="D40" i="2"/>
  <c r="D39" i="2"/>
  <c r="C38" i="2"/>
  <c r="B38" i="2"/>
  <c r="B42" i="2"/>
  <c r="D43" i="2"/>
  <c r="E43" i="2" s="1"/>
  <c r="D48" i="2"/>
  <c r="D47" i="2"/>
  <c r="D46" i="2"/>
  <c r="E46" i="2" s="1"/>
  <c r="D44" i="2"/>
  <c r="D36" i="2"/>
  <c r="E36" i="2" s="1"/>
  <c r="D37" i="2"/>
  <c r="E37" i="2" s="1"/>
  <c r="D35" i="2"/>
  <c r="E35" i="2" s="1"/>
  <c r="D33" i="2"/>
  <c r="E33" i="2" s="1"/>
  <c r="D32" i="2"/>
  <c r="E32" i="2" s="1"/>
  <c r="D30" i="2"/>
  <c r="E30" i="2" s="1"/>
  <c r="D29" i="2"/>
  <c r="E29" i="2" s="1"/>
  <c r="D27" i="2"/>
  <c r="D26" i="2" s="1"/>
  <c r="E26" i="2" s="1"/>
  <c r="C48" i="2"/>
  <c r="C45" i="2"/>
  <c r="B48" i="2"/>
  <c r="B45" i="2"/>
  <c r="C34" i="2"/>
  <c r="C31" i="2"/>
  <c r="C26" i="2"/>
  <c r="B34" i="2"/>
  <c r="B31" i="2"/>
  <c r="B28" i="2"/>
  <c r="B26" i="2"/>
  <c r="E21" i="2"/>
  <c r="C17" i="2"/>
  <c r="D20" i="2"/>
  <c r="C21" i="2"/>
  <c r="D22" i="2"/>
  <c r="D21" i="2" s="1"/>
  <c r="D19" i="2"/>
  <c r="E19" i="2" s="1"/>
  <c r="D18" i="2"/>
  <c r="D16" i="2"/>
  <c r="E16" i="2" s="1"/>
  <c r="D15" i="2"/>
  <c r="E15" i="2" s="1"/>
  <c r="D13" i="2"/>
  <c r="D12" i="2" s="1"/>
  <c r="D11" i="2"/>
  <c r="D10" i="2" s="1"/>
  <c r="C14" i="2"/>
  <c r="C12" i="2"/>
  <c r="C10" i="2"/>
  <c r="B21" i="2"/>
  <c r="B14" i="2"/>
  <c r="B12" i="2"/>
  <c r="B10" i="2"/>
  <c r="D11" i="8"/>
  <c r="E11" i="8" s="1"/>
  <c r="D10" i="8"/>
  <c r="C9" i="8"/>
  <c r="C8" i="8" s="1"/>
  <c r="B9" i="8"/>
  <c r="B8" i="8" s="1"/>
  <c r="D17" i="2" l="1"/>
  <c r="E17" i="2" s="1"/>
  <c r="D81" i="6"/>
  <c r="E81" i="6" s="1"/>
  <c r="E15" i="6"/>
  <c r="E100" i="6"/>
  <c r="E101" i="6"/>
  <c r="E16" i="6"/>
  <c r="E112" i="6"/>
  <c r="D111" i="6"/>
  <c r="E43" i="6"/>
  <c r="D117" i="9"/>
  <c r="E117" i="9" s="1"/>
  <c r="E118" i="9"/>
  <c r="E103" i="9"/>
  <c r="D102" i="9"/>
  <c r="D92" i="9"/>
  <c r="E92" i="9" s="1"/>
  <c r="E93" i="9"/>
  <c r="E76" i="9"/>
  <c r="B75" i="9"/>
  <c r="D69" i="9"/>
  <c r="E70" i="9"/>
  <c r="E110" i="9"/>
  <c r="D109" i="9"/>
  <c r="E84" i="9"/>
  <c r="D83" i="9"/>
  <c r="E83" i="9" s="1"/>
  <c r="D14" i="9"/>
  <c r="E15" i="9"/>
  <c r="D37" i="9"/>
  <c r="D33" i="6"/>
  <c r="E33" i="6" s="1"/>
  <c r="E34" i="6"/>
  <c r="E94" i="6"/>
  <c r="D93" i="6"/>
  <c r="B25" i="2"/>
  <c r="E27" i="2"/>
  <c r="D38" i="2"/>
  <c r="D28" i="2"/>
  <c r="E28" i="2" s="1"/>
  <c r="E10" i="2"/>
  <c r="E69" i="6"/>
  <c r="D68" i="6"/>
  <c r="E26" i="6"/>
  <c r="D13" i="6"/>
  <c r="E14" i="6"/>
  <c r="E115" i="6"/>
  <c r="E42" i="6"/>
  <c r="E48" i="6"/>
  <c r="D47" i="6"/>
  <c r="E47" i="6" s="1"/>
  <c r="D98" i="6"/>
  <c r="E99" i="6"/>
  <c r="E75" i="6"/>
  <c r="C25" i="2"/>
  <c r="D42" i="2"/>
  <c r="E42" i="2" s="1"/>
  <c r="B41" i="2"/>
  <c r="D45" i="2"/>
  <c r="E45" i="2" s="1"/>
  <c r="D34" i="2"/>
  <c r="D31" i="2"/>
  <c r="E31" i="2" s="1"/>
  <c r="C9" i="2"/>
  <c r="C23" i="2" s="1"/>
  <c r="C41" i="2"/>
  <c r="E11" i="2"/>
  <c r="E18" i="2"/>
  <c r="E13" i="2"/>
  <c r="E12" i="2" s="1"/>
  <c r="B9" i="2"/>
  <c r="B23" i="2" s="1"/>
  <c r="D14" i="2"/>
  <c r="E14" i="2" s="1"/>
  <c r="D9" i="8"/>
  <c r="D8" i="8" s="1"/>
  <c r="E8" i="8" s="1"/>
  <c r="E10" i="8"/>
  <c r="C8" i="1"/>
  <c r="C16" i="1" s="1"/>
  <c r="C24" i="1"/>
  <c r="D24" i="1" s="1"/>
  <c r="E24" i="1" s="1"/>
  <c r="D20" i="1"/>
  <c r="E20" i="1" s="1"/>
  <c r="D21" i="1"/>
  <c r="E21" i="1" s="1"/>
  <c r="D22" i="1"/>
  <c r="E22" i="1" s="1"/>
  <c r="D23" i="1"/>
  <c r="E23" i="1" s="1"/>
  <c r="D25" i="1"/>
  <c r="E25" i="1" s="1"/>
  <c r="D19" i="1"/>
  <c r="E19" i="1" s="1"/>
  <c r="C14" i="1"/>
  <c r="C18" i="1"/>
  <c r="B24" i="1"/>
  <c r="B18" i="1"/>
  <c r="D10" i="1"/>
  <c r="E10" i="1" s="1"/>
  <c r="D11" i="1"/>
  <c r="E11" i="1" s="1"/>
  <c r="D12" i="1"/>
  <c r="E12" i="1" s="1"/>
  <c r="D13" i="1"/>
  <c r="E13" i="1" s="1"/>
  <c r="D15" i="1"/>
  <c r="D14" i="1" s="1"/>
  <c r="D9" i="1"/>
  <c r="B14" i="1"/>
  <c r="B8" i="1"/>
  <c r="B16" i="1" s="1"/>
  <c r="E16" i="3"/>
  <c r="E15" i="3"/>
  <c r="C15" i="3"/>
  <c r="D15" i="3"/>
  <c r="B15" i="3"/>
  <c r="D11" i="3"/>
  <c r="E11" i="3" s="1"/>
  <c r="D10" i="3"/>
  <c r="E10" i="3" s="1"/>
  <c r="D7" i="3"/>
  <c r="E7" i="3" s="1"/>
  <c r="B26" i="1" l="1"/>
  <c r="D16" i="1"/>
  <c r="E16" i="1" s="1"/>
  <c r="D80" i="6"/>
  <c r="E80" i="6" s="1"/>
  <c r="E111" i="6"/>
  <c r="D107" i="6"/>
  <c r="E107" i="6" s="1"/>
  <c r="D108" i="9"/>
  <c r="E109" i="9"/>
  <c r="D13" i="9"/>
  <c r="E14" i="9"/>
  <c r="E69" i="9"/>
  <c r="D68" i="9"/>
  <c r="E75" i="9"/>
  <c r="B67" i="9"/>
  <c r="B9" i="9" s="1"/>
  <c r="B8" i="9" s="1"/>
  <c r="B7" i="9" s="1"/>
  <c r="E37" i="9"/>
  <c r="D21" i="9"/>
  <c r="D101" i="9"/>
  <c r="E102" i="9"/>
  <c r="D41" i="6"/>
  <c r="D92" i="6"/>
  <c r="E93" i="6"/>
  <c r="C50" i="2"/>
  <c r="D25" i="2"/>
  <c r="E34" i="2"/>
  <c r="E13" i="6"/>
  <c r="D12" i="6"/>
  <c r="E74" i="6"/>
  <c r="E114" i="6"/>
  <c r="E98" i="6"/>
  <c r="D97" i="6"/>
  <c r="D67" i="6"/>
  <c r="E68" i="6"/>
  <c r="D41" i="2"/>
  <c r="E41" i="2" s="1"/>
  <c r="B50" i="2"/>
  <c r="D9" i="2"/>
  <c r="E9" i="8"/>
  <c r="C26" i="1"/>
  <c r="D26" i="1" s="1"/>
  <c r="E26" i="1" s="1"/>
  <c r="D18" i="1"/>
  <c r="E18" i="1" s="1"/>
  <c r="D8" i="1"/>
  <c r="E8" i="1" s="1"/>
  <c r="E9" i="1"/>
  <c r="E11" i="5"/>
  <c r="E10" i="5" s="1"/>
  <c r="D11" i="5"/>
  <c r="D10" i="5" s="1"/>
  <c r="C11" i="5"/>
  <c r="C10" i="5" s="1"/>
  <c r="B11" i="5"/>
  <c r="B10" i="5" s="1"/>
  <c r="E41" i="6" l="1"/>
  <c r="D21" i="6"/>
  <c r="D20" i="6" s="1"/>
  <c r="D106" i="6"/>
  <c r="D105" i="6" s="1"/>
  <c r="E108" i="9"/>
  <c r="D107" i="9"/>
  <c r="D20" i="9"/>
  <c r="E21" i="9"/>
  <c r="E101" i="9"/>
  <c r="D100" i="9"/>
  <c r="E68" i="9"/>
  <c r="E13" i="9"/>
  <c r="D12" i="9"/>
  <c r="D91" i="6"/>
  <c r="E92" i="6"/>
  <c r="D50" i="2"/>
  <c r="E50" i="2" s="1"/>
  <c r="E25" i="2"/>
  <c r="D96" i="6"/>
  <c r="E96" i="6" s="1"/>
  <c r="E97" i="6"/>
  <c r="E73" i="6"/>
  <c r="D11" i="6"/>
  <c r="E12" i="6"/>
  <c r="D66" i="6"/>
  <c r="E67" i="6"/>
  <c r="D23" i="2"/>
  <c r="E9" i="2"/>
  <c r="E23" i="2" s="1"/>
  <c r="D12" i="3"/>
  <c r="C12" i="3"/>
  <c r="B12" i="3"/>
  <c r="D9" i="3"/>
  <c r="C9" i="3"/>
  <c r="B9" i="3"/>
  <c r="E106" i="6" l="1"/>
  <c r="E12" i="9"/>
  <c r="D11" i="9"/>
  <c r="E100" i="9"/>
  <c r="D99" i="9"/>
  <c r="E20" i="9"/>
  <c r="D19" i="9"/>
  <c r="E107" i="9"/>
  <c r="D106" i="9"/>
  <c r="E106" i="9" s="1"/>
  <c r="E21" i="6"/>
  <c r="E91" i="6"/>
  <c r="D90" i="6"/>
  <c r="E66" i="6"/>
  <c r="D65" i="6"/>
  <c r="E72" i="6"/>
  <c r="E20" i="6"/>
  <c r="D19" i="6"/>
  <c r="D18" i="6" s="1"/>
  <c r="D10" i="6"/>
  <c r="E11" i="6"/>
  <c r="E105" i="6"/>
  <c r="D104" i="6"/>
  <c r="E12" i="3"/>
  <c r="C13" i="3"/>
  <c r="B13" i="3"/>
  <c r="E9" i="3"/>
  <c r="D13" i="3"/>
  <c r="E99" i="9" l="1"/>
  <c r="D67" i="9"/>
  <c r="E67" i="9" s="1"/>
  <c r="D10" i="9"/>
  <c r="E11" i="9"/>
  <c r="E19" i="9"/>
  <c r="D18" i="9"/>
  <c r="E18" i="9" s="1"/>
  <c r="E90" i="6"/>
  <c r="D89" i="6"/>
  <c r="E89" i="6" s="1"/>
  <c r="E19" i="6"/>
  <c r="E18" i="6"/>
  <c r="E104" i="6"/>
  <c r="D103" i="6"/>
  <c r="E103" i="6" s="1"/>
  <c r="E10" i="6"/>
  <c r="E65" i="6"/>
  <c r="E13" i="3"/>
  <c r="D64" i="6" l="1"/>
  <c r="E64" i="6" s="1"/>
  <c r="E10" i="9"/>
  <c r="D9" i="9"/>
  <c r="D9" i="6" l="1"/>
  <c r="D8" i="6" s="1"/>
  <c r="E9" i="9"/>
  <c r="D8" i="9"/>
  <c r="E9" i="6" l="1"/>
  <c r="E7" i="9"/>
  <c r="D7" i="9"/>
  <c r="E8" i="9"/>
  <c r="E7" i="6"/>
  <c r="D7" i="6"/>
  <c r="E8" i="6"/>
</calcChain>
</file>

<file path=xl/sharedStrings.xml><?xml version="1.0" encoding="utf-8"?>
<sst xmlns="http://schemas.openxmlformats.org/spreadsheetml/2006/main" count="384" uniqueCount="104">
  <si>
    <t>6 Prihodi poslovanja</t>
  </si>
  <si>
    <t>63 Pomoći iz inozemstva i od subjekata unutar općeg proračuna</t>
  </si>
  <si>
    <t>64 Prihodi od imovine</t>
  </si>
  <si>
    <t>65 Prihodi od upravnih i administrativnih pristojbi, pristojbi po posebnim propisima i naknada</t>
  </si>
  <si>
    <t>66 Prihodi od prodaje proizvoda i robe te pruženih usluga i prihodi od donacija te povrati po protestiranim jamstvima</t>
  </si>
  <si>
    <t>67 Prihodi iz nadležnog proračuna i od HZZO-a temeljem ugovornih obveza</t>
  </si>
  <si>
    <t>7 Prihodi od prodaje nefinancijske imovine</t>
  </si>
  <si>
    <t>72 Prihodi od prodaje proizvedene dugotrajne imovine</t>
  </si>
  <si>
    <t>SVEUKUPNO PRIHODI</t>
  </si>
  <si>
    <t>3 Rashodi poslovanja</t>
  </si>
  <si>
    <t>31 Rashodi za zaposlene</t>
  </si>
  <si>
    <t>32 Materijalni rashodi</t>
  </si>
  <si>
    <t>34 Financijski rashodi</t>
  </si>
  <si>
    <t>37 Naknade građanima i kućanstvima na temelju osiguranja i druge naknade</t>
  </si>
  <si>
    <t>38 Ostali rashodi</t>
  </si>
  <si>
    <t>4 Rashodi za nabavu nefinancijske imovine</t>
  </si>
  <si>
    <t>42 Rashodi za nabavu proizvedene dugotrajne imovine</t>
  </si>
  <si>
    <t>SVEUKUPNO RASHODI</t>
  </si>
  <si>
    <t>Brojčana oznaka i naziv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</si>
  <si>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</si>
  <si>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</si>
  <si>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</si>
  <si>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</si>
  <si>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</si>
  <si>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</si>
  <si>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</si>
  <si>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</si>
  <si>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51 Pomoći</t>
  </si>
  <si>
    <t>Izvor: 52 Pomoći - proračunski korisnici</t>
  </si>
  <si>
    <t>Izvor: 6 DONACIJE</t>
  </si>
  <si>
    <t>Izvor: 62 Donacije - proračunski korisnici</t>
  </si>
  <si>
    <t>Izvor: 38 Prenesena sredstva - vlastiti prihodi proračunskih korisnika</t>
  </si>
  <si>
    <t>Izvor: 58 Prenesena sredstva - pomoći</t>
  </si>
  <si>
    <t>I. OPĆI DIO</t>
  </si>
  <si>
    <t xml:space="preserve">PRIHODI POSLOVANJA </t>
  </si>
  <si>
    <t>PRIHODI OD PRODAJE NEFINANCIJSKE IMOVINE</t>
  </si>
  <si>
    <t>UKUPNO PRIHODI</t>
  </si>
  <si>
    <t>RASHODI POSLOVANJA</t>
  </si>
  <si>
    <t>RASHODI ZA NABAVU NEFINANCIJSKE IMOVINE</t>
  </si>
  <si>
    <t xml:space="preserve">UKUPNO RASHODI </t>
  </si>
  <si>
    <t>RAZLIKA - VIŠAK -MANJAK</t>
  </si>
  <si>
    <t>UKUPAN DONOS VIŠKA/MANJKA PRETHODNE(IH) GODINE</t>
  </si>
  <si>
    <t xml:space="preserve">VIŠAK IZ PRETHODNE GODINE KOJI ĆE SE RASPOREDITI </t>
  </si>
  <si>
    <t>MANJAK IZ PRETHODNE GODINE KOJI ĆE SE RASPOREDITI</t>
  </si>
  <si>
    <t>B. RAČUN FINANCIRANJA</t>
  </si>
  <si>
    <t>PRIMICI OD NEFINANCIJSKE IMOVINEI ZADUŽIVANJA</t>
  </si>
  <si>
    <t>IZDACI ZA FINANCIJSKU IMOVINU  I OTPLATE ZAJMOVA</t>
  </si>
  <si>
    <t>NETO FINANCIRANJE</t>
  </si>
  <si>
    <t>VIŠAK/MANJAK + NETO FINANCIRANJE</t>
  </si>
  <si>
    <t>A.  RAČUNA PRIHODA I RASHODA</t>
  </si>
  <si>
    <t>B.  RAČUN FINANCIRANJA</t>
  </si>
  <si>
    <t>8 Primici od financijske imovine i zaduživanja</t>
  </si>
  <si>
    <t>84 Primici od zaduživanja</t>
  </si>
  <si>
    <t xml:space="preserve">842 Primljeni krediti i zajmovi od kreditnih i ostalih institucija u javnom sektoru </t>
  </si>
  <si>
    <t>8422 Primljeni krediti od kreditnih institucijau javnom sektoru</t>
  </si>
  <si>
    <t xml:space="preserve">Izvor :81 Namjenski primici od zaduživanja </t>
  </si>
  <si>
    <t>5 Izdaci za financijsku imovinu i otplatu zajmova</t>
  </si>
  <si>
    <t>54 Izdaci za financijsku imovinu i otplate zajmova</t>
  </si>
  <si>
    <t>542 Otplata glavnice primljenih kredita i zajmova od kreditnih i ostalih financijskih institucija u javnom sektoru</t>
  </si>
  <si>
    <t>5422 Otplata glavnice primljenih kredita od kreditnih institucija u javnom sektoru</t>
  </si>
  <si>
    <t>Izvor :11 Opći prihodi i primici</t>
  </si>
  <si>
    <t>SVEUKUPNO RASHODI I IZDACI</t>
  </si>
  <si>
    <t>Program: P5306 Obilježavanje postignuća učenika i nastavnika</t>
  </si>
  <si>
    <t>Program: P5501 Srednjoškolsko obrazovanje</t>
  </si>
  <si>
    <t>Program: P5502 Unapređenje kvalitete odgojno obrazovnog sustava</t>
  </si>
  <si>
    <t>Program: P5504 Kapitalna ulaganja u odgojno obrazovnu infrastrukturu</t>
  </si>
  <si>
    <t>II. POSEBNI DIO</t>
  </si>
  <si>
    <t>Naziv</t>
  </si>
  <si>
    <t>Funk. klas: 0 Javnost</t>
  </si>
  <si>
    <t>Funk. klas: 09 OBRAZOVANJE</t>
  </si>
  <si>
    <t>Funk. klas: 092 Srednjoškolsko obrazovanje</t>
  </si>
  <si>
    <t>Funk. klas: 098 Usluge obrazovanja koje nisu drugdje svrstane</t>
  </si>
  <si>
    <t xml:space="preserve"> RASHODI I IZDACI PREMA PROGRAMSKOJ, EKONOMSKOJ, FUNKCIJSKOJ KLASIFIKACIJI I IZVORIMA FINANCIRANJA </t>
  </si>
  <si>
    <t>Plan 2024. (1)</t>
  </si>
  <si>
    <t>Novi plan 2024. (3.)</t>
  </si>
  <si>
    <t>PRIJEDLOG I. IZMJENA I DOPUNA FINANCIJSKOG PLANA PRVE SUŠAČKE HRVATSKE GIMNAZIJE U RIJECI ZA 2024.GODINU.</t>
  </si>
  <si>
    <t>Novi plan 2024. (3)</t>
  </si>
  <si>
    <t>Indeks 4=3/1*100</t>
  </si>
  <si>
    <t>Izvor: 58 Prenesena sredstva- pomoći</t>
  </si>
  <si>
    <t>Izvor: 68 Prenesena sredstva- donacije</t>
  </si>
  <si>
    <t>indeks (4=3/1*100)</t>
  </si>
  <si>
    <t>RAČUN FINANCIRANJA PREMA EKONOMSKOJ KLASIFIKACIJI I IZVORIMA FINANCIRANJA</t>
  </si>
  <si>
    <t>Razdjel: 005 UPRAVNI ODJEL ZA ODGOJ I OBRAZOVANJE</t>
  </si>
  <si>
    <t>Glava: 00505 ŽUPANIJSKE USTANOVE SREDNJEG ŠKOLSTVA</t>
  </si>
  <si>
    <t>A530605 Natjecanja i smotre</t>
  </si>
  <si>
    <t>A550101 Osiguravanje uvjeta rada</t>
  </si>
  <si>
    <t>Izvor: 68 Prenesena sredstva - donacije</t>
  </si>
  <si>
    <t>T550102 Investicijsko održavanje objekata i opreme</t>
  </si>
  <si>
    <t>K550103 Opremanje ustanova školstva</t>
  </si>
  <si>
    <t>A550203 Programi školskog kurikuluma</t>
  </si>
  <si>
    <t>A550205 Sufinanciranje rada pomoćnika u nastavi</t>
  </si>
  <si>
    <t>T550207 EU projekti kod proračunskih korisnika - SŠ i učenički domovi</t>
  </si>
  <si>
    <t>A550221 Osiguranje besplatnih zaliha menstrualnih higijenskih potrepština</t>
  </si>
  <si>
    <t>K550401 Opremanje ustanova školstva</t>
  </si>
  <si>
    <t>1. A. SAŽETAK RAČUNA PRIHODA I RASHODA</t>
  </si>
  <si>
    <t>Povećanje /smanjenje ( 2)</t>
  </si>
  <si>
    <t>Povećanje/ smanjenje (2)</t>
  </si>
  <si>
    <t>a)  PRIHODI I RASHODI PREMA IZVORIMA FINANCIRANJA</t>
  </si>
  <si>
    <t>b) PRIHODI I RASHODI PREMA EKONOMSKOJ KLASIFIKACIJI</t>
  </si>
  <si>
    <t xml:space="preserve">c)  RASHODI PREMA FUNKCIJSKOJ KLASIFIKACIJI </t>
  </si>
  <si>
    <t>II. IZMJENE I DOPUNE FINANCIJSKOG PLANA PRVE SUŠAČKE HRVATSKE GIMNAZIJE U RIJECI ZA 2024.GODINU.</t>
  </si>
  <si>
    <t>II. IZMJENA I DOPUNA  FINANCIJSKOG PLANA PRVE SUŠAČKE HRVATSKE GIMNAZIJE U RIJECI ZA 2024.GODINU.</t>
  </si>
  <si>
    <t>II. IZMJENE I DOPUNE FINANCIJSKOG PLANA PRVE SUŠAČKE HRVATSKE GIMNAZIJE U RIJECI ZA 2024.</t>
  </si>
  <si>
    <t xml:space="preserve"> II. IZMJENE I DOPUNE FINANCIJSKOG PLANA PRVE SUŠAČKE HRVATSKE GIMNAZIJE U RIJECI ZA 2024.GODINU.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</si>
</sst>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color rgb="FF000000"/>
      <name val="Calibri"/>
      <family val="2"/>
      <charset val="238"/>
    </font>
    <font>
      <b/>
      <sz val="9"/>
      <color theme="1"/>
      <name val="Verdana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FFFFFF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FF"/>
      <name val="Calibri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theme="4" tint="0.59999389629810485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5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/>
    <xf numFmtId="0" fontId="20" fillId="0" borderId="0" xfId="0" applyFont="1" applyAlignment="1">
      <alignment horizontal="left" indent="1"/>
    </xf>
    <xf numFmtId="0" fontId="19" fillId="34" borderId="0" xfId="0" applyFont="1" applyFill="1" applyBorder="1" applyAlignment="1">
      <alignment wrapText="1"/>
    </xf>
    <xf numFmtId="0" fontId="18" fillId="0" borderId="0" xfId="0" applyFont="1" applyBorder="1" applyAlignment="1">
      <alignment horizontal="left" indent="1"/>
    </xf>
    <xf numFmtId="0" fontId="21" fillId="33" borderId="12" xfId="0" applyFont="1" applyFill="1" applyBorder="1" applyAlignment="1">
      <alignment wrapText="1"/>
    </xf>
    <xf numFmtId="0" fontId="21" fillId="33" borderId="16" xfId="0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4" fontId="21" fillId="33" borderId="11" xfId="0" applyNumberFormat="1" applyFont="1" applyFill="1" applyBorder="1" applyAlignment="1">
      <alignment horizontal="right" wrapText="1"/>
    </xf>
    <xf numFmtId="4" fontId="19" fillId="34" borderId="0" xfId="0" applyNumberFormat="1" applyFont="1" applyFill="1" applyBorder="1" applyAlignment="1">
      <alignment horizontal="right" wrapText="1"/>
    </xf>
    <xf numFmtId="4" fontId="21" fillId="33" borderId="13" xfId="0" applyNumberFormat="1" applyFont="1" applyFill="1" applyBorder="1" applyAlignment="1">
      <alignment horizontal="right" wrapText="1"/>
    </xf>
    <xf numFmtId="0" fontId="24" fillId="35" borderId="0" xfId="0" applyFont="1" applyFill="1" applyAlignment="1">
      <alignment vertical="top" wrapText="1"/>
    </xf>
    <xf numFmtId="4" fontId="24" fillId="35" borderId="0" xfId="0" applyNumberFormat="1" applyFont="1" applyFill="1" applyAlignment="1">
      <alignment vertical="top" wrapText="1"/>
    </xf>
    <xf numFmtId="0" fontId="24" fillId="35" borderId="0" xfId="0" applyFont="1" applyFill="1" applyAlignment="1">
      <alignment wrapText="1"/>
    </xf>
    <xf numFmtId="4" fontId="24" fillId="35" borderId="0" xfId="0" applyNumberFormat="1" applyFont="1" applyFill="1" applyAlignment="1">
      <alignment wrapText="1"/>
    </xf>
    <xf numFmtId="0" fontId="24" fillId="35" borderId="0" xfId="0" applyFont="1" applyFill="1" applyAlignment="1">
      <alignment vertical="center" wrapText="1"/>
    </xf>
    <xf numFmtId="4" fontId="24" fillId="35" borderId="0" xfId="0" applyNumberFormat="1" applyFont="1" applyFill="1" applyAlignment="1">
      <alignment vertical="center" wrapText="1"/>
    </xf>
    <xf numFmtId="4" fontId="24" fillId="35" borderId="0" xfId="0" applyNumberFormat="1" applyFont="1" applyFill="1" applyAlignment="1">
      <alignment horizontal="right" wrapText="1"/>
    </xf>
    <xf numFmtId="4" fontId="24" fillId="35" borderId="0" xfId="0" applyNumberFormat="1" applyFont="1" applyFill="1" applyAlignment="1">
      <alignment horizontal="right" vertical="top" wrapText="1"/>
    </xf>
    <xf numFmtId="4" fontId="24" fillId="35" borderId="0" xfId="0" applyNumberFormat="1" applyFont="1" applyFill="1" applyAlignment="1">
      <alignment horizontal="right" vertical="center" wrapText="1"/>
    </xf>
    <xf numFmtId="0" fontId="26" fillId="35" borderId="0" xfId="0" applyFont="1" applyFill="1" applyAlignment="1">
      <alignment vertical="center" wrapText="1"/>
    </xf>
    <xf numFmtId="4" fontId="26" fillId="35" borderId="0" xfId="0" applyNumberFormat="1" applyFont="1" applyFill="1" applyAlignment="1">
      <alignment horizontal="right" vertical="center" wrapText="1"/>
    </xf>
    <xf numFmtId="0" fontId="25" fillId="0" borderId="0" xfId="0" applyFont="1"/>
    <xf numFmtId="4" fontId="28" fillId="35" borderId="24" xfId="0" applyNumberFormat="1" applyFont="1" applyFill="1" applyBorder="1" applyAlignment="1">
      <alignment horizontal="right" wrapText="1"/>
    </xf>
    <xf numFmtId="4" fontId="28" fillId="35" borderId="25" xfId="0" applyNumberFormat="1" applyFont="1" applyFill="1" applyBorder="1" applyAlignment="1">
      <alignment horizontal="right" wrapText="1"/>
    </xf>
    <xf numFmtId="4" fontId="28" fillId="35" borderId="24" xfId="0" applyNumberFormat="1" applyFont="1" applyFill="1" applyBorder="1" applyAlignment="1">
      <alignment wrapText="1"/>
    </xf>
    <xf numFmtId="4" fontId="28" fillId="35" borderId="35" xfId="0" applyNumberFormat="1" applyFont="1" applyFill="1" applyBorder="1" applyAlignment="1">
      <alignment horizontal="right" wrapText="1"/>
    </xf>
    <xf numFmtId="0" fontId="27" fillId="35" borderId="36" xfId="0" applyFont="1" applyFill="1" applyBorder="1" applyAlignment="1">
      <alignment horizontal="center" vertical="center" wrapText="1"/>
    </xf>
    <xf numFmtId="0" fontId="16" fillId="0" borderId="0" xfId="0" applyFont="1"/>
    <xf numFmtId="0" fontId="28" fillId="35" borderId="40" xfId="0" applyFont="1" applyFill="1" applyBorder="1" applyAlignment="1">
      <alignment horizontal="left" wrapText="1"/>
    </xf>
    <xf numFmtId="0" fontId="28" fillId="35" borderId="41" xfId="0" applyFont="1" applyFill="1" applyBorder="1" applyAlignment="1">
      <alignment horizontal="left" wrapText="1"/>
    </xf>
    <xf numFmtId="4" fontId="27" fillId="35" borderId="21" xfId="0" applyNumberFormat="1" applyFont="1" applyFill="1" applyBorder="1" applyAlignment="1">
      <alignment wrapText="1"/>
    </xf>
    <xf numFmtId="0" fontId="27" fillId="0" borderId="0" xfId="0" applyFont="1" applyAlignment="1">
      <alignment horizontal="center" vertical="justify" wrapText="1"/>
    </xf>
    <xf numFmtId="0" fontId="19" fillId="0" borderId="47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 indent="1"/>
    </xf>
    <xf numFmtId="0" fontId="19" fillId="0" borderId="49" xfId="0" applyFont="1" applyBorder="1" applyAlignment="1">
      <alignment horizontal="center" vertical="center" wrapText="1" indent="1"/>
    </xf>
    <xf numFmtId="0" fontId="28" fillId="35" borderId="50" xfId="0" applyFont="1" applyFill="1" applyBorder="1" applyAlignment="1">
      <alignment horizontal="left" wrapText="1"/>
    </xf>
    <xf numFmtId="4" fontId="28" fillId="35" borderId="57" xfId="0" applyNumberFormat="1" applyFont="1" applyFill="1" applyBorder="1" applyAlignment="1">
      <alignment horizontal="right" wrapText="1"/>
    </xf>
    <xf numFmtId="4" fontId="28" fillId="35" borderId="58" xfId="0" applyNumberFormat="1" applyFont="1" applyFill="1" applyBorder="1" applyAlignment="1">
      <alignment wrapText="1"/>
    </xf>
    <xf numFmtId="4" fontId="27" fillId="33" borderId="10" xfId="0" applyNumberFormat="1" applyFont="1" applyFill="1" applyBorder="1" applyAlignment="1">
      <alignment horizontal="right" wrapText="1" indent="1"/>
    </xf>
    <xf numFmtId="4" fontId="0" fillId="0" borderId="0" xfId="0" applyNumberFormat="1"/>
    <xf numFmtId="0" fontId="27" fillId="0" borderId="47" xfId="0" applyFont="1" applyBorder="1" applyAlignment="1">
      <alignment horizontal="center" vertical="center" wrapText="1"/>
    </xf>
    <xf numFmtId="4" fontId="27" fillId="33" borderId="60" xfId="0" applyNumberFormat="1" applyFont="1" applyFill="1" applyBorder="1" applyAlignment="1">
      <alignment horizontal="right" wrapText="1" indent="1"/>
    </xf>
    <xf numFmtId="0" fontId="27" fillId="33" borderId="12" xfId="0" applyFont="1" applyFill="1" applyBorder="1" applyAlignment="1">
      <alignment wrapText="1"/>
    </xf>
    <xf numFmtId="0" fontId="27" fillId="33" borderId="59" xfId="0" applyFont="1" applyFill="1" applyBorder="1" applyAlignment="1">
      <alignment vertical="top"/>
    </xf>
    <xf numFmtId="0" fontId="22" fillId="34" borderId="0" xfId="0" applyFont="1" applyFill="1" applyAlignment="1">
      <alignment vertical="justify" wrapText="1"/>
    </xf>
    <xf numFmtId="0" fontId="23" fillId="34" borderId="0" xfId="0" applyFont="1" applyFill="1" applyAlignment="1">
      <alignment vertical="justify" wrapText="1"/>
    </xf>
    <xf numFmtId="0" fontId="0" fillId="34" borderId="0" xfId="0" applyFill="1"/>
    <xf numFmtId="0" fontId="31" fillId="0" borderId="0" xfId="0" applyFont="1"/>
    <xf numFmtId="0" fontId="32" fillId="0" borderId="0" xfId="0" applyFont="1"/>
    <xf numFmtId="0" fontId="32" fillId="34" borderId="0" xfId="0" applyFont="1" applyFill="1"/>
    <xf numFmtId="0" fontId="30" fillId="34" borderId="0" xfId="0" applyFont="1" applyFill="1" applyBorder="1" applyAlignment="1">
      <alignment horizontal="center"/>
    </xf>
    <xf numFmtId="0" fontId="22" fillId="34" borderId="0" xfId="0" applyFont="1" applyFill="1" applyBorder="1" applyAlignment="1">
      <alignment horizontal="center" vertical="justify" wrapText="1"/>
    </xf>
    <xf numFmtId="0" fontId="19" fillId="0" borderId="62" xfId="0" applyFont="1" applyBorder="1" applyAlignment="1">
      <alignment horizontal="center" vertical="center" wrapText="1"/>
    </xf>
    <xf numFmtId="0" fontId="19" fillId="0" borderId="63" xfId="0" applyFont="1" applyBorder="1" applyAlignment="1">
      <alignment horizontal="center" vertical="center" wrapText="1" indent="1"/>
    </xf>
    <xf numFmtId="0" fontId="19" fillId="0" borderId="64" xfId="0" applyFont="1" applyBorder="1" applyAlignment="1">
      <alignment horizontal="center" vertical="center" wrapText="1" indent="1"/>
    </xf>
    <xf numFmtId="0" fontId="19" fillId="0" borderId="30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center" vertical="center" wrapText="1" indent="1"/>
    </xf>
    <xf numFmtId="0" fontId="21" fillId="34" borderId="0" xfId="0" applyFont="1" applyFill="1" applyBorder="1" applyAlignment="1">
      <alignment wrapText="1"/>
    </xf>
    <xf numFmtId="4" fontId="21" fillId="34" borderId="0" xfId="0" applyNumberFormat="1" applyFont="1" applyFill="1" applyBorder="1" applyAlignment="1">
      <alignment wrapText="1"/>
    </xf>
    <xf numFmtId="0" fontId="19" fillId="33" borderId="12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horizontal="left" vertical="center" wrapText="1"/>
    </xf>
    <xf numFmtId="4" fontId="19" fillId="33" borderId="10" xfId="0" applyNumberFormat="1" applyFont="1" applyFill="1" applyBorder="1" applyAlignment="1">
      <alignment vertical="center" wrapText="1"/>
    </xf>
    <xf numFmtId="4" fontId="18" fillId="0" borderId="0" xfId="0" applyNumberFormat="1" applyFont="1" applyAlignment="1">
      <alignment horizontal="left" indent="1"/>
    </xf>
    <xf numFmtId="0" fontId="19" fillId="0" borderId="47" xfId="0" applyFont="1" applyBorder="1" applyAlignment="1">
      <alignment horizontal="center" vertical="center" wrapText="1" indent="1"/>
    </xf>
    <xf numFmtId="0" fontId="27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 indent="1"/>
    </xf>
    <xf numFmtId="0" fontId="19" fillId="0" borderId="19" xfId="0" applyFont="1" applyBorder="1" applyAlignment="1">
      <alignment horizontal="center" vertical="center" wrapText="1" indent="1"/>
    </xf>
    <xf numFmtId="4" fontId="27" fillId="33" borderId="13" xfId="0" applyNumberFormat="1" applyFont="1" applyFill="1" applyBorder="1" applyAlignment="1">
      <alignment horizontal="right" wrapText="1" indent="1"/>
    </xf>
    <xf numFmtId="4" fontId="27" fillId="33" borderId="61" xfId="0" applyNumberFormat="1" applyFont="1" applyFill="1" applyBorder="1" applyAlignment="1">
      <alignment horizontal="right" wrapText="1" indent="1"/>
    </xf>
    <xf numFmtId="0" fontId="19" fillId="0" borderId="22" xfId="0" applyFont="1" applyBorder="1" applyAlignment="1">
      <alignment horizontal="center" vertical="center" wrapText="1" indent="1"/>
    </xf>
    <xf numFmtId="0" fontId="19" fillId="0" borderId="20" xfId="0" applyFont="1" applyBorder="1" applyAlignment="1">
      <alignment horizontal="center" vertical="center" wrapText="1"/>
    </xf>
    <xf numFmtId="4" fontId="28" fillId="35" borderId="37" xfId="0" applyNumberFormat="1" applyFont="1" applyFill="1" applyBorder="1" applyAlignment="1">
      <alignment horizontal="right" wrapText="1"/>
    </xf>
    <xf numFmtId="0" fontId="27" fillId="35" borderId="20" xfId="0" applyFont="1" applyFill="1" applyBorder="1" applyAlignment="1">
      <alignment horizontal="center" vertical="center" wrapText="1"/>
    </xf>
    <xf numFmtId="4" fontId="21" fillId="33" borderId="69" xfId="0" applyNumberFormat="1" applyFont="1" applyFill="1" applyBorder="1" applyAlignment="1">
      <alignment horizontal="right" wrapText="1"/>
    </xf>
    <xf numFmtId="4" fontId="21" fillId="33" borderId="70" xfId="0" applyNumberFormat="1" applyFont="1" applyFill="1" applyBorder="1" applyAlignment="1">
      <alignment horizontal="right" wrapText="1"/>
    </xf>
    <xf numFmtId="0" fontId="27" fillId="35" borderId="21" xfId="0" applyFont="1" applyFill="1" applyBorder="1" applyAlignment="1">
      <alignment vertical="center" wrapText="1"/>
    </xf>
    <xf numFmtId="0" fontId="27" fillId="35" borderId="22" xfId="0" applyFont="1" applyFill="1" applyBorder="1" applyAlignment="1">
      <alignment horizontal="center" vertical="center" wrapText="1"/>
    </xf>
    <xf numFmtId="0" fontId="27" fillId="35" borderId="21" xfId="0" applyFont="1" applyFill="1" applyBorder="1" applyAlignment="1">
      <alignment horizontal="center" vertical="center" wrapText="1"/>
    </xf>
    <xf numFmtId="0" fontId="27" fillId="35" borderId="23" xfId="0" applyFont="1" applyFill="1" applyBorder="1" applyAlignment="1">
      <alignment horizontal="center" vertical="center" wrapText="1"/>
    </xf>
    <xf numFmtId="0" fontId="27" fillId="35" borderId="0" xfId="0" applyFont="1" applyFill="1" applyBorder="1" applyAlignment="1">
      <alignment horizontal="center" vertical="center" wrapText="1"/>
    </xf>
    <xf numFmtId="0" fontId="28" fillId="35" borderId="24" xfId="0" applyFont="1" applyFill="1" applyBorder="1" applyAlignment="1">
      <alignment horizontal="left" wrapText="1"/>
    </xf>
    <xf numFmtId="4" fontId="28" fillId="35" borderId="25" xfId="0" applyNumberFormat="1" applyFont="1" applyFill="1" applyBorder="1" applyAlignment="1">
      <alignment wrapText="1"/>
    </xf>
    <xf numFmtId="0" fontId="28" fillId="35" borderId="23" xfId="0" applyFont="1" applyFill="1" applyBorder="1" applyAlignment="1">
      <alignment horizontal="left" wrapText="1"/>
    </xf>
    <xf numFmtId="4" fontId="28" fillId="35" borderId="27" xfId="0" applyNumberFormat="1" applyFont="1" applyFill="1" applyBorder="1" applyAlignment="1">
      <alignment horizontal="right" wrapText="1"/>
    </xf>
    <xf numFmtId="4" fontId="28" fillId="35" borderId="26" xfId="0" applyNumberFormat="1" applyFont="1" applyFill="1" applyBorder="1" applyAlignment="1">
      <alignment horizontal="right" wrapText="1"/>
    </xf>
    <xf numFmtId="4" fontId="28" fillId="35" borderId="27" xfId="0" applyNumberFormat="1" applyFont="1" applyFill="1" applyBorder="1" applyAlignment="1">
      <alignment wrapText="1"/>
    </xf>
    <xf numFmtId="4" fontId="28" fillId="35" borderId="26" xfId="0" applyNumberFormat="1" applyFont="1" applyFill="1" applyBorder="1" applyAlignment="1">
      <alignment wrapText="1"/>
    </xf>
    <xf numFmtId="0" fontId="27" fillId="36" borderId="21" xfId="0" applyFont="1" applyFill="1" applyBorder="1" applyAlignment="1">
      <alignment horizontal="left" wrapText="1"/>
    </xf>
    <xf numFmtId="4" fontId="27" fillId="36" borderId="19" xfId="0" applyNumberFormat="1" applyFont="1" applyFill="1" applyBorder="1" applyAlignment="1">
      <alignment horizontal="right" wrapText="1"/>
    </xf>
    <xf numFmtId="4" fontId="27" fillId="36" borderId="21" xfId="0" applyNumberFormat="1" applyFont="1" applyFill="1" applyBorder="1" applyAlignment="1">
      <alignment horizontal="right" wrapText="1"/>
    </xf>
    <xf numFmtId="4" fontId="27" fillId="37" borderId="21" xfId="0" applyNumberFormat="1" applyFont="1" applyFill="1" applyBorder="1" applyAlignment="1">
      <alignment wrapText="1"/>
    </xf>
    <xf numFmtId="0" fontId="28" fillId="35" borderId="43" xfId="0" applyFont="1" applyFill="1" applyBorder="1" applyAlignment="1">
      <alignment vertical="center" wrapText="1"/>
    </xf>
    <xf numFmtId="4" fontId="28" fillId="35" borderId="33" xfId="0" applyNumberFormat="1" applyFont="1" applyFill="1" applyBorder="1" applyAlignment="1">
      <alignment horizontal="right" vertical="center" wrapText="1"/>
    </xf>
    <xf numFmtId="4" fontId="28" fillId="35" borderId="28" xfId="0" applyNumberFormat="1" applyFont="1" applyFill="1" applyBorder="1" applyAlignment="1">
      <alignment horizontal="right" vertical="center" wrapText="1"/>
    </xf>
    <xf numFmtId="4" fontId="28" fillId="35" borderId="29" xfId="0" applyNumberFormat="1" applyFont="1" applyFill="1" applyBorder="1" applyAlignment="1">
      <alignment wrapText="1"/>
    </xf>
    <xf numFmtId="4" fontId="28" fillId="35" borderId="23" xfId="0" applyNumberFormat="1" applyFont="1" applyFill="1" applyBorder="1" applyAlignment="1">
      <alignment wrapText="1"/>
    </xf>
    <xf numFmtId="0" fontId="28" fillId="35" borderId="31" xfId="0" applyFont="1" applyFill="1" applyBorder="1" applyAlignment="1">
      <alignment horizontal="left" vertical="center" wrapText="1"/>
    </xf>
    <xf numFmtId="4" fontId="28" fillId="35" borderId="42" xfId="0" applyNumberFormat="1" applyFont="1" applyFill="1" applyBorder="1" applyAlignment="1">
      <alignment horizontal="right" vertical="center" wrapText="1"/>
    </xf>
    <xf numFmtId="4" fontId="28" fillId="35" borderId="26" xfId="0" applyNumberFormat="1" applyFont="1" applyFill="1" applyBorder="1" applyAlignment="1">
      <alignment horizontal="right" vertical="center" wrapText="1"/>
    </xf>
    <xf numFmtId="0" fontId="27" fillId="36" borderId="20" xfId="0" applyFont="1" applyFill="1" applyBorder="1" applyAlignment="1">
      <alignment wrapText="1"/>
    </xf>
    <xf numFmtId="0" fontId="27" fillId="36" borderId="30" xfId="0" applyFont="1" applyFill="1" applyBorder="1" applyAlignment="1">
      <alignment vertical="top" wrapText="1"/>
    </xf>
    <xf numFmtId="4" fontId="27" fillId="36" borderId="21" xfId="0" applyNumberFormat="1" applyFont="1" applyFill="1" applyBorder="1" applyAlignment="1">
      <alignment horizontal="right" vertical="top" wrapText="1"/>
    </xf>
    <xf numFmtId="0" fontId="27" fillId="35" borderId="0" xfId="0" applyFont="1" applyFill="1" applyAlignment="1">
      <alignment vertical="top" wrapText="1"/>
    </xf>
    <xf numFmtId="4" fontId="27" fillId="35" borderId="0" xfId="0" applyNumberFormat="1" applyFont="1" applyFill="1" applyAlignment="1">
      <alignment vertical="top" wrapText="1"/>
    </xf>
    <xf numFmtId="4" fontId="28" fillId="35" borderId="0" xfId="0" applyNumberFormat="1" applyFont="1" applyFill="1" applyAlignment="1">
      <alignment wrapText="1"/>
    </xf>
    <xf numFmtId="0" fontId="27" fillId="35" borderId="20" xfId="0" applyFont="1" applyFill="1" applyBorder="1" applyAlignment="1">
      <alignment wrapText="1"/>
    </xf>
    <xf numFmtId="4" fontId="27" fillId="35" borderId="22" xfId="0" applyNumberFormat="1" applyFont="1" applyFill="1" applyBorder="1" applyAlignment="1">
      <alignment wrapText="1"/>
    </xf>
    <xf numFmtId="0" fontId="28" fillId="35" borderId="31" xfId="0" applyFont="1" applyFill="1" applyBorder="1" applyAlignment="1">
      <alignment wrapText="1"/>
    </xf>
    <xf numFmtId="4" fontId="28" fillId="35" borderId="21" xfId="0" applyNumberFormat="1" applyFont="1" applyFill="1" applyBorder="1" applyAlignment="1">
      <alignment wrapText="1"/>
    </xf>
    <xf numFmtId="0" fontId="28" fillId="35" borderId="20" xfId="0" applyFont="1" applyFill="1" applyBorder="1" applyAlignment="1">
      <alignment wrapText="1"/>
    </xf>
    <xf numFmtId="4" fontId="28" fillId="35" borderId="19" xfId="0" applyNumberFormat="1" applyFont="1" applyFill="1" applyBorder="1" applyAlignment="1">
      <alignment wrapText="1"/>
    </xf>
    <xf numFmtId="0" fontId="27" fillId="35" borderId="0" xfId="0" applyFont="1" applyFill="1" applyAlignment="1">
      <alignment wrapText="1"/>
    </xf>
    <xf numFmtId="4" fontId="27" fillId="35" borderId="0" xfId="0" applyNumberFormat="1" applyFont="1" applyFill="1" applyAlignment="1">
      <alignment wrapText="1"/>
    </xf>
    <xf numFmtId="0" fontId="28" fillId="35" borderId="32" xfId="0" applyFont="1" applyFill="1" applyBorder="1" applyAlignment="1">
      <alignment vertical="center" wrapText="1"/>
    </xf>
    <xf numFmtId="4" fontId="28" fillId="35" borderId="33" xfId="0" applyNumberFormat="1" applyFont="1" applyFill="1" applyBorder="1" applyAlignment="1">
      <alignment vertical="center" wrapText="1"/>
    </xf>
    <xf numFmtId="4" fontId="28" fillId="35" borderId="34" xfId="0" applyNumberFormat="1" applyFont="1" applyFill="1" applyBorder="1" applyAlignment="1">
      <alignment vertical="center" wrapText="1"/>
    </xf>
    <xf numFmtId="0" fontId="28" fillId="35" borderId="31" xfId="0" applyFont="1" applyFill="1" applyBorder="1" applyAlignment="1">
      <alignment vertical="center" wrapText="1"/>
    </xf>
    <xf numFmtId="4" fontId="28" fillId="35" borderId="23" xfId="0" applyNumberFormat="1" applyFont="1" applyFill="1" applyBorder="1" applyAlignment="1">
      <alignment vertical="center" wrapText="1"/>
    </xf>
    <xf numFmtId="4" fontId="28" fillId="35" borderId="0" xfId="0" applyNumberFormat="1" applyFont="1" applyFill="1" applyAlignment="1">
      <alignment vertical="center" wrapText="1"/>
    </xf>
    <xf numFmtId="0" fontId="27" fillId="36" borderId="20" xfId="0" applyFont="1" applyFill="1" applyBorder="1" applyAlignment="1">
      <alignment vertical="center" wrapText="1"/>
    </xf>
    <xf numFmtId="4" fontId="27" fillId="36" borderId="21" xfId="0" applyNumberFormat="1" applyFont="1" applyFill="1" applyBorder="1" applyAlignment="1">
      <alignment vertical="center" wrapText="1"/>
    </xf>
    <xf numFmtId="4" fontId="27" fillId="36" borderId="19" xfId="0" applyNumberFormat="1" applyFont="1" applyFill="1" applyBorder="1" applyAlignment="1">
      <alignment vertical="center" wrapText="1"/>
    </xf>
    <xf numFmtId="0" fontId="27" fillId="35" borderId="0" xfId="0" applyFont="1" applyFill="1" applyAlignment="1">
      <alignment vertical="center" wrapText="1"/>
    </xf>
    <xf numFmtId="4" fontId="27" fillId="35" borderId="0" xfId="0" applyNumberFormat="1" applyFont="1" applyFill="1" applyAlignment="1">
      <alignment vertical="center" wrapText="1"/>
    </xf>
    <xf numFmtId="4" fontId="27" fillId="35" borderId="0" xfId="0" applyNumberFormat="1" applyFont="1" applyFill="1" applyAlignment="1">
      <alignment horizontal="right" wrapText="1"/>
    </xf>
    <xf numFmtId="4" fontId="27" fillId="35" borderId="0" xfId="0" applyNumberFormat="1" applyFont="1" applyFill="1" applyAlignment="1">
      <alignment horizontal="right" vertical="top" wrapText="1"/>
    </xf>
    <xf numFmtId="0" fontId="19" fillId="39" borderId="66" xfId="0" applyFont="1" applyFill="1" applyBorder="1" applyAlignment="1">
      <alignment wrapText="1"/>
    </xf>
    <xf numFmtId="4" fontId="19" fillId="39" borderId="67" xfId="0" applyNumberFormat="1" applyFont="1" applyFill="1" applyBorder="1" applyAlignment="1">
      <alignment horizontal="right" wrapText="1"/>
    </xf>
    <xf numFmtId="4" fontId="19" fillId="39" borderId="68" xfId="0" applyNumberFormat="1" applyFont="1" applyFill="1" applyBorder="1" applyAlignment="1">
      <alignment horizontal="right" wrapText="1"/>
    </xf>
    <xf numFmtId="0" fontId="19" fillId="39" borderId="44" xfId="0" applyFont="1" applyFill="1" applyBorder="1" applyAlignment="1">
      <alignment wrapText="1"/>
    </xf>
    <xf numFmtId="4" fontId="19" fillId="39" borderId="45" xfId="0" applyNumberFormat="1" applyFont="1" applyFill="1" applyBorder="1" applyAlignment="1">
      <alignment horizontal="right" wrapText="1"/>
    </xf>
    <xf numFmtId="4" fontId="19" fillId="39" borderId="46" xfId="0" applyNumberFormat="1" applyFont="1" applyFill="1" applyBorder="1" applyAlignment="1">
      <alignment horizontal="right" wrapText="1"/>
    </xf>
    <xf numFmtId="0" fontId="19" fillId="39" borderId="12" xfId="0" applyFont="1" applyFill="1" applyBorder="1" applyAlignment="1">
      <alignment wrapText="1"/>
    </xf>
    <xf numFmtId="4" fontId="19" fillId="39" borderId="10" xfId="0" applyNumberFormat="1" applyFont="1" applyFill="1" applyBorder="1" applyAlignment="1">
      <alignment horizontal="right" wrapText="1"/>
    </xf>
    <xf numFmtId="4" fontId="19" fillId="39" borderId="13" xfId="0" applyNumberFormat="1" applyFont="1" applyFill="1" applyBorder="1" applyAlignment="1">
      <alignment horizontal="right" wrapText="1"/>
    </xf>
    <xf numFmtId="0" fontId="19" fillId="39" borderId="17" xfId="0" applyFont="1" applyFill="1" applyBorder="1" applyAlignment="1">
      <alignment wrapText="1"/>
    </xf>
    <xf numFmtId="4" fontId="19" fillId="39" borderId="18" xfId="0" applyNumberFormat="1" applyFont="1" applyFill="1" applyBorder="1" applyAlignment="1">
      <alignment horizontal="right" wrapText="1"/>
    </xf>
    <xf numFmtId="4" fontId="19" fillId="39" borderId="19" xfId="0" applyNumberFormat="1" applyFont="1" applyFill="1" applyBorder="1" applyAlignment="1">
      <alignment horizontal="right" wrapText="1"/>
    </xf>
    <xf numFmtId="0" fontId="19" fillId="39" borderId="44" xfId="0" applyFont="1" applyFill="1" applyBorder="1" applyAlignment="1">
      <alignment vertical="center" wrapText="1"/>
    </xf>
    <xf numFmtId="4" fontId="19" fillId="39" borderId="45" xfId="0" applyNumberFormat="1" applyFont="1" applyFill="1" applyBorder="1" applyAlignment="1">
      <alignment vertical="center" wrapText="1"/>
    </xf>
    <xf numFmtId="0" fontId="19" fillId="39" borderId="12" xfId="0" applyFont="1" applyFill="1" applyBorder="1" applyAlignment="1">
      <alignment vertical="center" wrapText="1"/>
    </xf>
    <xf numFmtId="4" fontId="19" fillId="39" borderId="10" xfId="0" applyNumberFormat="1" applyFont="1" applyFill="1" applyBorder="1" applyAlignment="1">
      <alignment vertical="center" wrapText="1"/>
    </xf>
    <xf numFmtId="0" fontId="19" fillId="39" borderId="17" xfId="0" applyFont="1" applyFill="1" applyBorder="1" applyAlignment="1">
      <alignment vertical="center" wrapText="1"/>
    </xf>
    <xf numFmtId="4" fontId="19" fillId="39" borderId="18" xfId="0" applyNumberFormat="1" applyFont="1" applyFill="1" applyBorder="1" applyAlignment="1">
      <alignment vertical="center" wrapText="1"/>
    </xf>
    <xf numFmtId="0" fontId="19" fillId="39" borderId="14" xfId="0" applyFont="1" applyFill="1" applyBorder="1" applyAlignment="1">
      <alignment vertical="center" wrapText="1"/>
    </xf>
    <xf numFmtId="4" fontId="19" fillId="39" borderId="15" xfId="0" applyNumberFormat="1" applyFont="1" applyFill="1" applyBorder="1" applyAlignment="1">
      <alignment vertical="center" wrapText="1"/>
    </xf>
    <xf numFmtId="0" fontId="28" fillId="35" borderId="35" xfId="0" applyFont="1" applyFill="1" applyBorder="1" applyAlignment="1">
      <alignment wrapText="1"/>
    </xf>
    <xf numFmtId="4" fontId="28" fillId="35" borderId="35" xfId="0" applyNumberFormat="1" applyFont="1" applyFill="1" applyBorder="1" applyAlignment="1">
      <alignment wrapText="1"/>
    </xf>
    <xf numFmtId="4" fontId="28" fillId="35" borderId="37" xfId="0" applyNumberFormat="1" applyFont="1" applyFill="1" applyBorder="1" applyAlignment="1">
      <alignment wrapText="1"/>
    </xf>
    <xf numFmtId="0" fontId="28" fillId="35" borderId="38" xfId="0" applyFont="1" applyFill="1" applyBorder="1" applyAlignment="1">
      <alignment wrapText="1"/>
    </xf>
    <xf numFmtId="4" fontId="28" fillId="35" borderId="38" xfId="0" applyNumberFormat="1" applyFont="1" applyFill="1" applyBorder="1" applyAlignment="1">
      <alignment horizontal="right" wrapText="1"/>
    </xf>
    <xf numFmtId="4" fontId="28" fillId="35" borderId="39" xfId="0" applyNumberFormat="1" applyFont="1" applyFill="1" applyBorder="1" applyAlignment="1">
      <alignment horizontal="right" wrapText="1"/>
    </xf>
    <xf numFmtId="0" fontId="27" fillId="37" borderId="52" xfId="0" applyFont="1" applyFill="1" applyBorder="1" applyAlignment="1">
      <alignment horizontal="left" wrapText="1"/>
    </xf>
    <xf numFmtId="4" fontId="27" fillId="37" borderId="55" xfId="0" applyNumberFormat="1" applyFont="1" applyFill="1" applyBorder="1" applyAlignment="1">
      <alignment horizontal="right" wrapText="1"/>
    </xf>
    <xf numFmtId="4" fontId="27" fillId="37" borderId="53" xfId="0" applyNumberFormat="1" applyFont="1" applyFill="1" applyBorder="1" applyAlignment="1">
      <alignment horizontal="right" wrapText="1"/>
    </xf>
    <xf numFmtId="4" fontId="27" fillId="37" borderId="54" xfId="0" applyNumberFormat="1" applyFont="1" applyFill="1" applyBorder="1" applyAlignment="1">
      <alignment horizontal="right" wrapText="1"/>
    </xf>
    <xf numFmtId="0" fontId="27" fillId="37" borderId="43" xfId="0" applyFont="1" applyFill="1" applyBorder="1" applyAlignment="1">
      <alignment horizontal="left" wrapText="1"/>
    </xf>
    <xf numFmtId="4" fontId="27" fillId="37" borderId="51" xfId="0" applyNumberFormat="1" applyFont="1" applyFill="1" applyBorder="1" applyAlignment="1">
      <alignment horizontal="right" wrapText="1"/>
    </xf>
    <xf numFmtId="4" fontId="27" fillId="37" borderId="56" xfId="0" applyNumberFormat="1" applyFont="1" applyFill="1" applyBorder="1" applyAlignment="1">
      <alignment horizontal="right" wrapText="1"/>
    </xf>
    <xf numFmtId="0" fontId="27" fillId="37" borderId="20" xfId="0" applyFont="1" applyFill="1" applyBorder="1" applyAlignment="1">
      <alignment horizontal="left" wrapText="1"/>
    </xf>
    <xf numFmtId="4" fontId="27" fillId="37" borderId="54" xfId="0" applyNumberFormat="1" applyFont="1" applyFill="1" applyBorder="1" applyAlignment="1">
      <alignment wrapText="1"/>
    </xf>
    <xf numFmtId="4" fontId="27" fillId="37" borderId="56" xfId="0" applyNumberFormat="1" applyFont="1" applyFill="1" applyBorder="1" applyAlignment="1">
      <alignment wrapText="1"/>
    </xf>
    <xf numFmtId="0" fontId="27" fillId="39" borderId="44" xfId="0" applyFont="1" applyFill="1" applyBorder="1" applyAlignment="1">
      <alignment wrapText="1"/>
    </xf>
    <xf numFmtId="4" fontId="27" fillId="39" borderId="45" xfId="0" applyNumberFormat="1" applyFont="1" applyFill="1" applyBorder="1" applyAlignment="1">
      <alignment horizontal="right" wrapText="1" indent="1"/>
    </xf>
    <xf numFmtId="4" fontId="27" fillId="39" borderId="46" xfId="0" applyNumberFormat="1" applyFont="1" applyFill="1" applyBorder="1" applyAlignment="1">
      <alignment horizontal="right" wrapText="1" indent="1"/>
    </xf>
    <xf numFmtId="0" fontId="27" fillId="39" borderId="12" xfId="0" applyFont="1" applyFill="1" applyBorder="1" applyAlignment="1">
      <alignment wrapText="1"/>
    </xf>
    <xf numFmtId="4" fontId="27" fillId="39" borderId="10" xfId="0" applyNumberFormat="1" applyFont="1" applyFill="1" applyBorder="1" applyAlignment="1">
      <alignment horizontal="right" wrapText="1" indent="1"/>
    </xf>
    <xf numFmtId="4" fontId="27" fillId="39" borderId="13" xfId="0" applyNumberFormat="1" applyFont="1" applyFill="1" applyBorder="1" applyAlignment="1">
      <alignment horizontal="right" wrapText="1" indent="1"/>
    </xf>
    <xf numFmtId="0" fontId="0" fillId="34" borderId="0" xfId="0" applyFill="1" applyAlignment="1"/>
    <xf numFmtId="0" fontId="0" fillId="0" borderId="0" xfId="0" applyAlignment="1"/>
    <xf numFmtId="0" fontId="0" fillId="0" borderId="0" xfId="0" applyAlignment="1">
      <alignment vertical="center"/>
    </xf>
    <xf numFmtId="0" fontId="30" fillId="34" borderId="0" xfId="0" applyFont="1" applyFill="1" applyBorder="1" applyAlignment="1"/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9" fillId="38" borderId="12" xfId="0" applyFont="1" applyFill="1" applyBorder="1" applyAlignment="1">
      <alignment wrapText="1"/>
    </xf>
    <xf numFmtId="4" fontId="29" fillId="38" borderId="10" xfId="0" applyNumberFormat="1" applyFont="1" applyFill="1" applyBorder="1" applyAlignment="1">
      <alignment wrapText="1"/>
    </xf>
    <xf numFmtId="4" fontId="29" fillId="38" borderId="13" xfId="0" applyNumberFormat="1" applyFont="1" applyFill="1" applyBorder="1" applyAlignment="1">
      <alignment wrapText="1"/>
    </xf>
    <xf numFmtId="0" fontId="21" fillId="40" borderId="12" xfId="0" applyFont="1" applyFill="1" applyBorder="1" applyAlignment="1"/>
    <xf numFmtId="0" fontId="33" fillId="41" borderId="12" xfId="0" applyFont="1" applyFill="1" applyBorder="1" applyAlignment="1">
      <alignment vertical="center" wrapText="1"/>
    </xf>
    <xf numFmtId="0" fontId="33" fillId="33" borderId="12" xfId="0" applyFont="1" applyFill="1" applyBorder="1" applyAlignment="1">
      <alignment wrapText="1"/>
    </xf>
    <xf numFmtId="0" fontId="33" fillId="39" borderId="12" xfId="0" applyFont="1" applyFill="1" applyBorder="1" applyAlignment="1">
      <alignment vertical="center" wrapText="1"/>
    </xf>
    <xf numFmtId="0" fontId="21" fillId="33" borderId="59" xfId="0" applyFont="1" applyFill="1" applyBorder="1" applyAlignment="1">
      <alignment wrapText="1"/>
    </xf>
    <xf numFmtId="4" fontId="21" fillId="40" borderId="10" xfId="0" applyNumberFormat="1" applyFont="1" applyFill="1" applyBorder="1" applyAlignment="1">
      <alignment wrapText="1"/>
    </xf>
    <xf numFmtId="4" fontId="21" fillId="40" borderId="13" xfId="0" applyNumberFormat="1" applyFont="1" applyFill="1" applyBorder="1" applyAlignment="1">
      <alignment wrapText="1"/>
    </xf>
    <xf numFmtId="4" fontId="33" fillId="41" borderId="10" xfId="0" applyNumberFormat="1" applyFont="1" applyFill="1" applyBorder="1" applyAlignment="1">
      <alignment vertical="center" wrapText="1"/>
    </xf>
    <xf numFmtId="4" fontId="33" fillId="41" borderId="13" xfId="0" applyNumberFormat="1" applyFont="1" applyFill="1" applyBorder="1" applyAlignment="1">
      <alignment vertical="center" wrapText="1"/>
    </xf>
    <xf numFmtId="4" fontId="33" fillId="33" borderId="10" xfId="0" applyNumberFormat="1" applyFont="1" applyFill="1" applyBorder="1" applyAlignment="1">
      <alignment wrapText="1"/>
    </xf>
    <xf numFmtId="4" fontId="33" fillId="33" borderId="13" xfId="0" applyNumberFormat="1" applyFont="1" applyFill="1" applyBorder="1" applyAlignment="1">
      <alignment wrapText="1"/>
    </xf>
    <xf numFmtId="4" fontId="21" fillId="33" borderId="10" xfId="0" applyNumberFormat="1" applyFont="1" applyFill="1" applyBorder="1" applyAlignment="1">
      <alignment wrapText="1"/>
    </xf>
    <xf numFmtId="4" fontId="21" fillId="33" borderId="13" xfId="0" applyNumberFormat="1" applyFont="1" applyFill="1" applyBorder="1" applyAlignment="1">
      <alignment wrapText="1"/>
    </xf>
    <xf numFmtId="4" fontId="33" fillId="39" borderId="10" xfId="0" applyNumberFormat="1" applyFont="1" applyFill="1" applyBorder="1" applyAlignment="1">
      <alignment vertical="center" wrapText="1"/>
    </xf>
    <xf numFmtId="4" fontId="33" fillId="39" borderId="13" xfId="0" applyNumberFormat="1" applyFont="1" applyFill="1" applyBorder="1" applyAlignment="1">
      <alignment vertical="center" wrapText="1"/>
    </xf>
    <xf numFmtId="4" fontId="21" fillId="33" borderId="60" xfId="0" applyNumberFormat="1" applyFont="1" applyFill="1" applyBorder="1" applyAlignment="1">
      <alignment wrapText="1"/>
    </xf>
    <xf numFmtId="4" fontId="21" fillId="33" borderId="61" xfId="0" applyNumberFormat="1" applyFont="1" applyFill="1" applyBorder="1" applyAlignment="1">
      <alignment wrapText="1"/>
    </xf>
    <xf numFmtId="0" fontId="22" fillId="0" borderId="0" xfId="0" applyFont="1" applyAlignment="1">
      <alignment horizontal="center" vertical="justify" wrapText="1"/>
    </xf>
    <xf numFmtId="0" fontId="22" fillId="0" borderId="0" xfId="0" applyFont="1" applyAlignment="1">
      <alignment horizontal="center" vertical="center" wrapText="1"/>
    </xf>
    <xf numFmtId="0" fontId="22" fillId="34" borderId="0" xfId="0" applyFont="1" applyFill="1" applyAlignment="1">
      <alignment horizontal="center" vertical="justify" wrapText="1"/>
    </xf>
    <xf numFmtId="0" fontId="30" fillId="34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 wrapText="1"/>
    </xf>
    <xf numFmtId="0" fontId="22" fillId="35" borderId="0" xfId="0" applyFont="1" applyFill="1" applyAlignment="1">
      <alignment horizontal="center" wrapText="1"/>
    </xf>
    <xf numFmtId="0" fontId="22" fillId="34" borderId="0" xfId="0" applyFont="1" applyFill="1" applyBorder="1" applyAlignment="1">
      <alignment horizontal="center" vertical="justify" wrapText="1"/>
    </xf>
    <xf numFmtId="0" fontId="22" fillId="0" borderId="0" xfId="0" applyFont="1" applyAlignment="1">
      <alignment horizontal="center" wrapText="1"/>
    </xf>
    <xf numFmtId="0" fontId="30" fillId="34" borderId="0" xfId="0" applyFont="1" applyFill="1" applyBorder="1" applyAlignment="1">
      <alignment horizontal="center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showGridLines="0" zoomScaleNormal="100" workbookViewId="0">
      <selection activeCell="J12" sqref="J12"/>
    </sheetView>
  </sheetViews>
  <sheetFormatPr defaultRowHeight="11.25" x14ac:dyDescent="0.15"/>
  <cols>
    <col min="1" max="1" width="44.42578125" style="2" customWidth="1"/>
    <col min="2" max="5" width="15.7109375" style="1" customWidth="1"/>
    <col min="6" max="16384" width="9.140625" style="1"/>
  </cols>
  <sheetData>
    <row r="1" spans="1:5" s="49" customFormat="1" ht="35.1" customHeight="1" x14ac:dyDescent="0.25">
      <c r="A1" s="197" t="s">
        <v>100</v>
      </c>
      <c r="B1" s="197"/>
      <c r="C1" s="197"/>
      <c r="D1" s="197"/>
      <c r="E1" s="197"/>
    </row>
    <row r="2" spans="1:5" customFormat="1" ht="15.75" x14ac:dyDescent="0.25">
      <c r="A2" s="196" t="s">
        <v>33</v>
      </c>
      <c r="B2" s="196"/>
      <c r="C2" s="196"/>
      <c r="D2" s="196"/>
      <c r="E2" s="196"/>
    </row>
    <row r="3" spans="1:5" customFormat="1" ht="15.75" x14ac:dyDescent="0.25">
      <c r="A3" s="196" t="s">
        <v>49</v>
      </c>
      <c r="B3" s="196"/>
      <c r="C3" s="196"/>
      <c r="D3" s="196"/>
      <c r="E3" s="196"/>
    </row>
    <row r="4" spans="1:5" ht="15.75" x14ac:dyDescent="0.15">
      <c r="A4" s="196" t="s">
        <v>98</v>
      </c>
      <c r="B4" s="196"/>
      <c r="C4" s="196"/>
      <c r="D4" s="196"/>
      <c r="E4" s="196"/>
    </row>
    <row r="5" spans="1:5" ht="13.5" thickBot="1" x14ac:dyDescent="0.2">
      <c r="A5" s="33"/>
      <c r="B5" s="33"/>
      <c r="C5" s="33"/>
      <c r="D5" s="33"/>
      <c r="E5" s="33"/>
    </row>
    <row r="6" spans="1:5" ht="39.950000000000003" customHeight="1" thickBot="1" x14ac:dyDescent="0.2">
      <c r="A6" s="54" t="s">
        <v>18</v>
      </c>
      <c r="B6" s="55" t="s">
        <v>73</v>
      </c>
      <c r="C6" s="56" t="s">
        <v>96</v>
      </c>
      <c r="D6" s="56" t="s">
        <v>76</v>
      </c>
      <c r="E6" s="56" t="s">
        <v>77</v>
      </c>
    </row>
    <row r="7" spans="1:5" ht="12.6" customHeight="1" thickBot="1" x14ac:dyDescent="0.2">
      <c r="A7" s="57"/>
      <c r="B7" s="58">
        <v>1</v>
      </c>
      <c r="C7" s="58">
        <v>2</v>
      </c>
      <c r="D7" s="58">
        <v>3</v>
      </c>
      <c r="E7" s="58">
        <v>4</v>
      </c>
    </row>
    <row r="8" spans="1:5" ht="24.95" customHeight="1" x14ac:dyDescent="0.15">
      <c r="A8" s="140" t="s">
        <v>0</v>
      </c>
      <c r="B8" s="141">
        <f>B9+B10+B11+B12+B13</f>
        <v>2119394.79</v>
      </c>
      <c r="C8" s="141">
        <f>C9+C10+C11+C12+C13</f>
        <v>15141.96</v>
      </c>
      <c r="D8" s="141">
        <f>D9+D10+D11+D12+D13</f>
        <v>2134536.75</v>
      </c>
      <c r="E8" s="141">
        <f>D8/B8*100</f>
        <v>100.71444735409582</v>
      </c>
    </row>
    <row r="9" spans="1:5" s="3" customFormat="1" ht="24.95" customHeight="1" x14ac:dyDescent="0.15">
      <c r="A9" s="61" t="s">
        <v>1</v>
      </c>
      <c r="B9" s="63">
        <v>1853299.21</v>
      </c>
      <c r="C9" s="63"/>
      <c r="D9" s="63">
        <f>B9+C9</f>
        <v>1853299.21</v>
      </c>
      <c r="E9" s="63">
        <f>D9/B9*100</f>
        <v>100</v>
      </c>
    </row>
    <row r="10" spans="1:5" ht="24.95" customHeight="1" x14ac:dyDescent="0.15">
      <c r="A10" s="61" t="s">
        <v>2</v>
      </c>
      <c r="B10" s="63">
        <v>10</v>
      </c>
      <c r="C10" s="63">
        <v>0</v>
      </c>
      <c r="D10" s="63">
        <f t="shared" ref="D10:D15" si="0">B10+C10</f>
        <v>10</v>
      </c>
      <c r="E10" s="63">
        <f t="shared" ref="E10:E13" si="1">D10/B10*100</f>
        <v>100</v>
      </c>
    </row>
    <row r="11" spans="1:5" s="3" customFormat="1" ht="24.95" customHeight="1" x14ac:dyDescent="0.15">
      <c r="A11" s="61" t="s">
        <v>3</v>
      </c>
      <c r="B11" s="63">
        <v>11734.7</v>
      </c>
      <c r="C11" s="63"/>
      <c r="D11" s="63">
        <f t="shared" si="0"/>
        <v>11734.7</v>
      </c>
      <c r="E11" s="63">
        <f t="shared" si="1"/>
        <v>100</v>
      </c>
    </row>
    <row r="12" spans="1:5" ht="39.950000000000003" customHeight="1" x14ac:dyDescent="0.15">
      <c r="A12" s="62" t="s">
        <v>4</v>
      </c>
      <c r="B12" s="63">
        <v>6390</v>
      </c>
      <c r="C12" s="63"/>
      <c r="D12" s="63">
        <f t="shared" si="0"/>
        <v>6390</v>
      </c>
      <c r="E12" s="63">
        <f t="shared" si="1"/>
        <v>100</v>
      </c>
    </row>
    <row r="13" spans="1:5" s="3" customFormat="1" ht="24.95" customHeight="1" x14ac:dyDescent="0.15">
      <c r="A13" s="61" t="s">
        <v>5</v>
      </c>
      <c r="B13" s="63">
        <v>247960.88</v>
      </c>
      <c r="C13" s="63">
        <v>15141.96</v>
      </c>
      <c r="D13" s="63">
        <f t="shared" si="0"/>
        <v>263102.84000000003</v>
      </c>
      <c r="E13" s="63">
        <f t="shared" si="1"/>
        <v>106.10659229794636</v>
      </c>
    </row>
    <row r="14" spans="1:5" ht="24.95" customHeight="1" x14ac:dyDescent="0.15">
      <c r="A14" s="142" t="s">
        <v>6</v>
      </c>
      <c r="B14" s="143">
        <f>B15</f>
        <v>0</v>
      </c>
      <c r="C14" s="143">
        <f>C15</f>
        <v>0</v>
      </c>
      <c r="D14" s="143">
        <f>D15</f>
        <v>0</v>
      </c>
      <c r="E14" s="143"/>
    </row>
    <row r="15" spans="1:5" s="3" customFormat="1" ht="24.95" customHeight="1" thickBot="1" x14ac:dyDescent="0.2">
      <c r="A15" s="61" t="s">
        <v>7</v>
      </c>
      <c r="B15" s="63">
        <v>0</v>
      </c>
      <c r="C15" s="63">
        <v>0</v>
      </c>
      <c r="D15" s="63">
        <f t="shared" si="0"/>
        <v>0</v>
      </c>
      <c r="E15" s="63"/>
    </row>
    <row r="16" spans="1:5" ht="24.95" customHeight="1" thickBot="1" x14ac:dyDescent="0.2">
      <c r="A16" s="144" t="s">
        <v>8</v>
      </c>
      <c r="B16" s="145">
        <f>B8+B14</f>
        <v>2119394.79</v>
      </c>
      <c r="C16" s="145">
        <f>C8+C14</f>
        <v>15141.96</v>
      </c>
      <c r="D16" s="145">
        <f>B16+C16</f>
        <v>2134536.75</v>
      </c>
      <c r="E16" s="145">
        <f>D16/B16*100</f>
        <v>100.71444735409582</v>
      </c>
    </row>
    <row r="17" spans="1:5" s="5" customFormat="1" ht="13.5" thickBot="1" x14ac:dyDescent="0.25">
      <c r="A17" s="59"/>
      <c r="B17" s="60"/>
      <c r="C17" s="60"/>
      <c r="D17" s="60"/>
      <c r="E17" s="60"/>
    </row>
    <row r="18" spans="1:5" ht="24.95" customHeight="1" x14ac:dyDescent="0.15">
      <c r="A18" s="146" t="s">
        <v>9</v>
      </c>
      <c r="B18" s="147">
        <f>B19+B20+B21+B22+B23</f>
        <v>2133761.7600000002</v>
      </c>
      <c r="C18" s="147">
        <f t="shared" ref="C18" si="2">C19+C20+C21+C22+C23</f>
        <v>15141.96</v>
      </c>
      <c r="D18" s="147">
        <f>B18+C18</f>
        <v>2148903.7200000002</v>
      </c>
      <c r="E18" s="147">
        <f>D18/B18*100</f>
        <v>100.70963686217715</v>
      </c>
    </row>
    <row r="19" spans="1:5" ht="24.95" customHeight="1" x14ac:dyDescent="0.15">
      <c r="A19" s="61" t="s">
        <v>10</v>
      </c>
      <c r="B19" s="63">
        <v>1862455.84</v>
      </c>
      <c r="C19" s="63"/>
      <c r="D19" s="63">
        <f>B19+C19</f>
        <v>1862455.84</v>
      </c>
      <c r="E19" s="63">
        <f>D19/B19*100</f>
        <v>100</v>
      </c>
    </row>
    <row r="20" spans="1:5" ht="24.95" customHeight="1" x14ac:dyDescent="0.15">
      <c r="A20" s="61" t="s">
        <v>11</v>
      </c>
      <c r="B20" s="63">
        <v>268165.92</v>
      </c>
      <c r="C20" s="63">
        <v>15141.96</v>
      </c>
      <c r="D20" s="63">
        <f t="shared" ref="D20:D25" si="3">B20+C20</f>
        <v>283307.88</v>
      </c>
      <c r="E20" s="63">
        <f t="shared" ref="E20:E25" si="4">D20/B20*100</f>
        <v>105.64648930781362</v>
      </c>
    </row>
    <row r="21" spans="1:5" ht="24.95" customHeight="1" x14ac:dyDescent="0.15">
      <c r="A21" s="61" t="s">
        <v>12</v>
      </c>
      <c r="B21" s="63">
        <v>700</v>
      </c>
      <c r="C21" s="63"/>
      <c r="D21" s="63">
        <f t="shared" si="3"/>
        <v>700</v>
      </c>
      <c r="E21" s="63">
        <f t="shared" si="4"/>
        <v>100</v>
      </c>
    </row>
    <row r="22" spans="1:5" ht="24.95" customHeight="1" x14ac:dyDescent="0.15">
      <c r="A22" s="61" t="s">
        <v>13</v>
      </c>
      <c r="B22" s="63">
        <v>820</v>
      </c>
      <c r="C22" s="63">
        <v>0</v>
      </c>
      <c r="D22" s="63">
        <f t="shared" si="3"/>
        <v>820</v>
      </c>
      <c r="E22" s="63">
        <f t="shared" si="4"/>
        <v>100</v>
      </c>
    </row>
    <row r="23" spans="1:5" ht="24.95" customHeight="1" x14ac:dyDescent="0.15">
      <c r="A23" s="61" t="s">
        <v>14</v>
      </c>
      <c r="B23" s="63">
        <v>1620</v>
      </c>
      <c r="C23" s="63"/>
      <c r="D23" s="63">
        <f t="shared" si="3"/>
        <v>1620</v>
      </c>
      <c r="E23" s="63">
        <f t="shared" si="4"/>
        <v>100</v>
      </c>
    </row>
    <row r="24" spans="1:5" ht="24.95" customHeight="1" x14ac:dyDescent="0.15">
      <c r="A24" s="142" t="s">
        <v>15</v>
      </c>
      <c r="B24" s="143">
        <f>B25</f>
        <v>3587.74</v>
      </c>
      <c r="C24" s="143">
        <f>C25</f>
        <v>0</v>
      </c>
      <c r="D24" s="143">
        <f t="shared" si="3"/>
        <v>3587.74</v>
      </c>
      <c r="E24" s="143">
        <f t="shared" si="4"/>
        <v>100</v>
      </c>
    </row>
    <row r="25" spans="1:5" ht="24.95" customHeight="1" thickBot="1" x14ac:dyDescent="0.2">
      <c r="A25" s="61" t="s">
        <v>16</v>
      </c>
      <c r="B25" s="63">
        <v>3587.74</v>
      </c>
      <c r="C25" s="63"/>
      <c r="D25" s="63">
        <f t="shared" si="3"/>
        <v>3587.74</v>
      </c>
      <c r="E25" s="63">
        <f t="shared" si="4"/>
        <v>100</v>
      </c>
    </row>
    <row r="26" spans="1:5" ht="24.95" customHeight="1" thickBot="1" x14ac:dyDescent="0.2">
      <c r="A26" s="144" t="s">
        <v>17</v>
      </c>
      <c r="B26" s="145">
        <f>B24+B18</f>
        <v>2137349.5000000005</v>
      </c>
      <c r="C26" s="145">
        <f t="shared" ref="C26" si="5">C24+C18</f>
        <v>15141.96</v>
      </c>
      <c r="D26" s="145">
        <f>B26+C26</f>
        <v>2152491.4600000004</v>
      </c>
      <c r="E26" s="145">
        <f>D26/B26*100</f>
        <v>100.70844567067763</v>
      </c>
    </row>
    <row r="36" spans="4:4" x14ac:dyDescent="0.15">
      <c r="D36" s="64"/>
    </row>
  </sheetData>
  <mergeCells count="4">
    <mergeCell ref="A4:E4"/>
    <mergeCell ref="A2:E2"/>
    <mergeCell ref="A3:E3"/>
    <mergeCell ref="A1:E1"/>
  </mergeCells>
  <pageMargins left="0.75" right="0.75" top="1" bottom="1" header="0.5" footer="0.5"/>
  <pageSetup paperSize="9" scale="80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7A8D-7DCA-4DFC-BF5A-2C807776F7DF}">
  <sheetPr>
    <pageSetUpPr fitToPage="1"/>
  </sheetPr>
  <dimension ref="A1:E11"/>
  <sheetViews>
    <sheetView workbookViewId="0">
      <selection sqref="A1:E1"/>
    </sheetView>
  </sheetViews>
  <sheetFormatPr defaultRowHeight="15" x14ac:dyDescent="0.25"/>
  <cols>
    <col min="1" max="1" width="48" customWidth="1"/>
    <col min="2" max="5" width="15.7109375" customWidth="1"/>
  </cols>
  <sheetData>
    <row r="1" spans="1:5" s="49" customFormat="1" ht="35.1" customHeight="1" x14ac:dyDescent="0.25">
      <c r="A1" s="197" t="s">
        <v>100</v>
      </c>
      <c r="B1" s="197"/>
      <c r="C1" s="197"/>
      <c r="D1" s="197"/>
      <c r="E1" s="197"/>
    </row>
    <row r="2" spans="1:5" ht="15.75" x14ac:dyDescent="0.25">
      <c r="A2" s="198" t="s">
        <v>33</v>
      </c>
      <c r="B2" s="198"/>
      <c r="C2" s="198"/>
      <c r="D2" s="198"/>
      <c r="E2" s="198"/>
    </row>
    <row r="3" spans="1:5" ht="15.75" x14ac:dyDescent="0.25">
      <c r="A3" s="198" t="s">
        <v>49</v>
      </c>
      <c r="B3" s="198"/>
      <c r="C3" s="198"/>
      <c r="D3" s="198"/>
      <c r="E3" s="198"/>
    </row>
    <row r="4" spans="1:5" s="1" customFormat="1" ht="12.75" customHeight="1" x14ac:dyDescent="0.15">
      <c r="A4" s="198" t="s">
        <v>99</v>
      </c>
      <c r="B4" s="198"/>
      <c r="C4" s="198"/>
      <c r="D4" s="198"/>
      <c r="E4" s="198"/>
    </row>
    <row r="5" spans="1:5" ht="16.5" thickBot="1" x14ac:dyDescent="0.3">
      <c r="A5" s="51"/>
      <c r="B5" s="51"/>
      <c r="C5" s="51"/>
      <c r="D5" s="51"/>
      <c r="E5" s="51"/>
    </row>
    <row r="6" spans="1:5" ht="26.25" thickBot="1" x14ac:dyDescent="0.3">
      <c r="A6" s="42" t="s">
        <v>18</v>
      </c>
      <c r="B6" s="65" t="s">
        <v>73</v>
      </c>
      <c r="C6" s="35" t="s">
        <v>96</v>
      </c>
      <c r="D6" s="35" t="s">
        <v>76</v>
      </c>
      <c r="E6" s="36" t="s">
        <v>77</v>
      </c>
    </row>
    <row r="7" spans="1:5" ht="15.75" thickBot="1" x14ac:dyDescent="0.3">
      <c r="A7" s="66"/>
      <c r="B7" s="67">
        <v>1</v>
      </c>
      <c r="C7" s="67">
        <v>2</v>
      </c>
      <c r="D7" s="67">
        <v>3</v>
      </c>
      <c r="E7" s="68">
        <v>4</v>
      </c>
    </row>
    <row r="8" spans="1:5" ht="15" customHeight="1" x14ac:dyDescent="0.25">
      <c r="A8" s="164" t="s">
        <v>68</v>
      </c>
      <c r="B8" s="165">
        <f>B9</f>
        <v>2137349.5</v>
      </c>
      <c r="C8" s="165">
        <f t="shared" ref="C8:D8" si="0">C9</f>
        <v>15141.96</v>
      </c>
      <c r="D8" s="165">
        <f t="shared" si="0"/>
        <v>2152491.46</v>
      </c>
      <c r="E8" s="166">
        <f>D8/B8*100</f>
        <v>100.70844567067763</v>
      </c>
    </row>
    <row r="9" spans="1:5" ht="15" customHeight="1" x14ac:dyDescent="0.25">
      <c r="A9" s="167" t="s">
        <v>69</v>
      </c>
      <c r="B9" s="168">
        <f>B10+B11</f>
        <v>2137349.5</v>
      </c>
      <c r="C9" s="168">
        <f t="shared" ref="C9:D9" si="1">C10+C11</f>
        <v>15141.96</v>
      </c>
      <c r="D9" s="168">
        <f t="shared" si="1"/>
        <v>2152491.46</v>
      </c>
      <c r="E9" s="169">
        <f>D9/B9*100</f>
        <v>100.70844567067763</v>
      </c>
    </row>
    <row r="10" spans="1:5" ht="15" customHeight="1" x14ac:dyDescent="0.25">
      <c r="A10" s="44" t="s">
        <v>70</v>
      </c>
      <c r="B10" s="40">
        <v>2135049.5</v>
      </c>
      <c r="C10" s="40">
        <v>15141.96</v>
      </c>
      <c r="D10" s="40">
        <f>B10+C10</f>
        <v>2150191.46</v>
      </c>
      <c r="E10" s="69">
        <f t="shared" ref="E10:E11" si="2">D10/B10*100</f>
        <v>100.70920884972456</v>
      </c>
    </row>
    <row r="11" spans="1:5" ht="24.95" customHeight="1" thickBot="1" x14ac:dyDescent="0.3">
      <c r="A11" s="45" t="s">
        <v>71</v>
      </c>
      <c r="B11" s="43">
        <v>2300</v>
      </c>
      <c r="C11" s="43"/>
      <c r="D11" s="43">
        <f>B11+C11</f>
        <v>2300</v>
      </c>
      <c r="E11" s="70">
        <f t="shared" si="2"/>
        <v>100</v>
      </c>
    </row>
  </sheetData>
  <mergeCells count="4">
    <mergeCell ref="A2:E2"/>
    <mergeCell ref="A3:E3"/>
    <mergeCell ref="A4:E4"/>
    <mergeCell ref="A1:E1"/>
  </mergeCells>
  <pageMargins left="0.25" right="0.25" top="0.75" bottom="0.75" header="0.3" footer="0.3"/>
  <pageSetup paperSize="9" scale="89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DB87-CFFB-476E-B944-BA2FDF91C852}">
  <sheetPr>
    <pageSetUpPr fitToPage="1"/>
  </sheetPr>
  <dimension ref="A1:G50"/>
  <sheetViews>
    <sheetView workbookViewId="0">
      <selection sqref="A1:E2"/>
    </sheetView>
  </sheetViews>
  <sheetFormatPr defaultRowHeight="15" x14ac:dyDescent="0.25"/>
  <cols>
    <col min="1" max="1" width="48" style="2" customWidth="1"/>
    <col min="2" max="5" width="15.7109375" style="1" customWidth="1"/>
  </cols>
  <sheetData>
    <row r="1" spans="1:7" s="49" customFormat="1" ht="15.75" x14ac:dyDescent="0.25">
      <c r="A1" s="197" t="s">
        <v>101</v>
      </c>
      <c r="B1" s="197"/>
      <c r="C1" s="197"/>
      <c r="D1" s="197"/>
      <c r="E1" s="197"/>
    </row>
    <row r="2" spans="1:7" ht="15.75" customHeight="1" x14ac:dyDescent="0.25">
      <c r="A2" s="197"/>
      <c r="B2" s="197"/>
      <c r="C2" s="197"/>
      <c r="D2" s="197"/>
      <c r="E2" s="197"/>
    </row>
    <row r="3" spans="1:7" ht="15.75" customHeight="1" x14ac:dyDescent="0.25">
      <c r="A3" s="198" t="s">
        <v>33</v>
      </c>
      <c r="B3" s="198"/>
      <c r="C3" s="198"/>
      <c r="D3" s="198"/>
      <c r="E3" s="198"/>
    </row>
    <row r="4" spans="1:7" ht="15.75" customHeight="1" x14ac:dyDescent="0.25">
      <c r="A4" s="198" t="s">
        <v>49</v>
      </c>
      <c r="B4" s="198"/>
      <c r="C4" s="198"/>
      <c r="D4" s="198"/>
      <c r="E4" s="198"/>
    </row>
    <row r="5" spans="1:7" ht="15.75" x14ac:dyDescent="0.25">
      <c r="A5" s="199" t="s">
        <v>97</v>
      </c>
      <c r="B5" s="199"/>
      <c r="C5" s="199"/>
      <c r="D5" s="199"/>
      <c r="E5" s="199"/>
    </row>
    <row r="6" spans="1:7" ht="16.5" thickBot="1" x14ac:dyDescent="0.3">
      <c r="A6" s="52"/>
      <c r="B6" s="52"/>
      <c r="C6" s="52"/>
      <c r="D6" s="52"/>
      <c r="E6" s="52"/>
    </row>
    <row r="7" spans="1:7" ht="26.25" thickBot="1" x14ac:dyDescent="0.3">
      <c r="A7" s="34" t="s">
        <v>18</v>
      </c>
      <c r="B7" s="65" t="s">
        <v>73</v>
      </c>
      <c r="C7" s="35" t="s">
        <v>96</v>
      </c>
      <c r="D7" s="35" t="s">
        <v>76</v>
      </c>
      <c r="E7" s="36" t="s">
        <v>77</v>
      </c>
    </row>
    <row r="8" spans="1:7" ht="15.75" thickBot="1" x14ac:dyDescent="0.3">
      <c r="A8" s="72"/>
      <c r="B8" s="67">
        <v>1</v>
      </c>
      <c r="C8" s="71">
        <v>2</v>
      </c>
      <c r="D8" s="67">
        <v>3</v>
      </c>
      <c r="E8" s="68">
        <v>4</v>
      </c>
    </row>
    <row r="9" spans="1:7" ht="15.75" thickBot="1" x14ac:dyDescent="0.3">
      <c r="A9" s="128" t="s">
        <v>0</v>
      </c>
      <c r="B9" s="129">
        <f>B10+B12+B14+B17+B21</f>
        <v>2119394.79</v>
      </c>
      <c r="C9" s="129">
        <f t="shared" ref="C9:D9" si="0">C10+C12+C14+C17+C21</f>
        <v>15141.96</v>
      </c>
      <c r="D9" s="129">
        <f t="shared" si="0"/>
        <v>2134536.75</v>
      </c>
      <c r="E9" s="130">
        <f>D9/B9*100</f>
        <v>100.71444735409582</v>
      </c>
    </row>
    <row r="10" spans="1:7" x14ac:dyDescent="0.25">
      <c r="A10" s="131" t="s">
        <v>19</v>
      </c>
      <c r="B10" s="132">
        <f>B11</f>
        <v>133951.12</v>
      </c>
      <c r="C10" s="132">
        <f t="shared" ref="C10:D10" si="1">C11</f>
        <v>15141.96</v>
      </c>
      <c r="D10" s="132">
        <f t="shared" si="1"/>
        <v>149093.07999999999</v>
      </c>
      <c r="E10" s="133">
        <f>D10/B10*100</f>
        <v>111.30409361265512</v>
      </c>
    </row>
    <row r="11" spans="1:7" x14ac:dyDescent="0.25">
      <c r="A11" s="6" t="s">
        <v>20</v>
      </c>
      <c r="B11" s="8">
        <v>133951.12</v>
      </c>
      <c r="C11" s="8">
        <v>15141.96</v>
      </c>
      <c r="D11" s="8">
        <f>B11+C11</f>
        <v>149093.07999999999</v>
      </c>
      <c r="E11" s="11">
        <f>D11/B11*100</f>
        <v>111.30409361265512</v>
      </c>
    </row>
    <row r="12" spans="1:7" x14ac:dyDescent="0.25">
      <c r="A12" s="134" t="s">
        <v>21</v>
      </c>
      <c r="B12" s="135">
        <f>B13</f>
        <v>6000</v>
      </c>
      <c r="C12" s="135">
        <f t="shared" ref="C12:E12" si="2">C13</f>
        <v>0</v>
      </c>
      <c r="D12" s="135">
        <f t="shared" si="2"/>
        <v>6000</v>
      </c>
      <c r="E12" s="136">
        <f t="shared" si="2"/>
        <v>100</v>
      </c>
    </row>
    <row r="13" spans="1:7" x14ac:dyDescent="0.25">
      <c r="A13" s="6" t="s">
        <v>22</v>
      </c>
      <c r="B13" s="8">
        <v>6000</v>
      </c>
      <c r="C13" s="8"/>
      <c r="D13" s="8">
        <f>B13+C13</f>
        <v>6000</v>
      </c>
      <c r="E13" s="11">
        <f t="shared" ref="E13:E18" si="3">D13/B13*100</f>
        <v>100</v>
      </c>
    </row>
    <row r="14" spans="1:7" x14ac:dyDescent="0.25">
      <c r="A14" s="134" t="s">
        <v>23</v>
      </c>
      <c r="B14" s="135">
        <f>B15+B16</f>
        <v>121363.73999999999</v>
      </c>
      <c r="C14" s="135">
        <f t="shared" ref="C14:D14" si="4">C15+C16</f>
        <v>0</v>
      </c>
      <c r="D14" s="135">
        <f t="shared" si="4"/>
        <v>121363.73999999999</v>
      </c>
      <c r="E14" s="136">
        <f t="shared" si="3"/>
        <v>100</v>
      </c>
    </row>
    <row r="15" spans="1:7" ht="26.25" x14ac:dyDescent="0.25">
      <c r="A15" s="6" t="s">
        <v>24</v>
      </c>
      <c r="B15" s="8">
        <v>11734.7</v>
      </c>
      <c r="C15" s="8"/>
      <c r="D15" s="8">
        <f>B15+C15</f>
        <v>11734.7</v>
      </c>
      <c r="E15" s="11">
        <f t="shared" si="3"/>
        <v>100</v>
      </c>
    </row>
    <row r="16" spans="1:7" x14ac:dyDescent="0.25">
      <c r="A16" s="6" t="s">
        <v>25</v>
      </c>
      <c r="B16" s="8">
        <v>109629.04</v>
      </c>
      <c r="C16" s="8">
        <v>0</v>
      </c>
      <c r="D16" s="8">
        <f>B16+C16</f>
        <v>109629.04</v>
      </c>
      <c r="E16" s="11">
        <f t="shared" si="3"/>
        <v>100</v>
      </c>
      <c r="G16" s="41"/>
    </row>
    <row r="17" spans="1:5" x14ac:dyDescent="0.25">
      <c r="A17" s="134" t="s">
        <v>26</v>
      </c>
      <c r="B17" s="135">
        <f>B18+B19+B20</f>
        <v>1857679.93</v>
      </c>
      <c r="C17" s="135">
        <f>C18+C19+C20</f>
        <v>0</v>
      </c>
      <c r="D17" s="135">
        <f>D18+D19+D20</f>
        <v>1857679.93</v>
      </c>
      <c r="E17" s="136">
        <f t="shared" si="3"/>
        <v>100</v>
      </c>
    </row>
    <row r="18" spans="1:5" x14ac:dyDescent="0.25">
      <c r="A18" s="6" t="s">
        <v>27</v>
      </c>
      <c r="B18" s="8">
        <v>3684.65</v>
      </c>
      <c r="C18" s="8"/>
      <c r="D18" s="8">
        <f>B18+C18</f>
        <v>3684.65</v>
      </c>
      <c r="E18" s="11">
        <f t="shared" si="3"/>
        <v>100</v>
      </c>
    </row>
    <row r="19" spans="1:5" x14ac:dyDescent="0.25">
      <c r="A19" s="6" t="s">
        <v>28</v>
      </c>
      <c r="B19" s="8">
        <v>1853299.21</v>
      </c>
      <c r="C19" s="8"/>
      <c r="D19" s="8">
        <f>B19+C19</f>
        <v>1853299.21</v>
      </c>
      <c r="E19" s="11">
        <f t="shared" ref="E19" si="5">D19/B19*100</f>
        <v>100</v>
      </c>
    </row>
    <row r="20" spans="1:5" x14ac:dyDescent="0.25">
      <c r="A20" s="6" t="s">
        <v>78</v>
      </c>
      <c r="B20" s="8">
        <v>696.07</v>
      </c>
      <c r="C20" s="8"/>
      <c r="D20" s="8">
        <f>B20+C20</f>
        <v>696.07</v>
      </c>
      <c r="E20" s="11"/>
    </row>
    <row r="21" spans="1:5" x14ac:dyDescent="0.25">
      <c r="A21" s="134" t="s">
        <v>29</v>
      </c>
      <c r="B21" s="135">
        <f>B22</f>
        <v>400</v>
      </c>
      <c r="C21" s="135">
        <f t="shared" ref="C21:E21" si="6">C22</f>
        <v>0</v>
      </c>
      <c r="D21" s="135">
        <f t="shared" si="6"/>
        <v>400</v>
      </c>
      <c r="E21" s="136">
        <f t="shared" si="6"/>
        <v>0</v>
      </c>
    </row>
    <row r="22" spans="1:5" ht="15.75" thickBot="1" x14ac:dyDescent="0.3">
      <c r="A22" s="6" t="s">
        <v>30</v>
      </c>
      <c r="B22" s="8">
        <v>400</v>
      </c>
      <c r="C22" s="8"/>
      <c r="D22" s="8">
        <f>B22+C22</f>
        <v>400</v>
      </c>
      <c r="E22" s="11"/>
    </row>
    <row r="23" spans="1:5" ht="15.75" thickBot="1" x14ac:dyDescent="0.3">
      <c r="A23" s="137" t="s">
        <v>8</v>
      </c>
      <c r="B23" s="138">
        <f>B9</f>
        <v>2119394.79</v>
      </c>
      <c r="C23" s="138">
        <f>C9</f>
        <v>15141.96</v>
      </c>
      <c r="D23" s="138">
        <f>D9</f>
        <v>2134536.75</v>
      </c>
      <c r="E23" s="139">
        <f>E9</f>
        <v>100.71444735409582</v>
      </c>
    </row>
    <row r="24" spans="1:5" ht="15.75" thickBot="1" x14ac:dyDescent="0.3">
      <c r="A24" s="4"/>
      <c r="B24" s="10"/>
      <c r="C24" s="10"/>
      <c r="D24" s="10"/>
      <c r="E24" s="10"/>
    </row>
    <row r="25" spans="1:5" ht="15.75" thickBot="1" x14ac:dyDescent="0.3">
      <c r="A25" s="137" t="s">
        <v>9</v>
      </c>
      <c r="B25" s="138">
        <f>B26+B28+B31+B34+B38</f>
        <v>2133761.7599999998</v>
      </c>
      <c r="C25" s="138">
        <f t="shared" ref="C25:D25" si="7">C26+C28+C31+C34+C38</f>
        <v>15141.96</v>
      </c>
      <c r="D25" s="138">
        <f t="shared" si="7"/>
        <v>2148903.7199999997</v>
      </c>
      <c r="E25" s="139">
        <f t="shared" ref="E25:E35" si="8">D25/B25*100</f>
        <v>100.70963686217715</v>
      </c>
    </row>
    <row r="26" spans="1:5" x14ac:dyDescent="0.25">
      <c r="A26" s="131" t="s">
        <v>19</v>
      </c>
      <c r="B26" s="132">
        <f>B27</f>
        <v>133951.12</v>
      </c>
      <c r="C26" s="132">
        <f t="shared" ref="C26:D26" si="9">C27</f>
        <v>15141.96</v>
      </c>
      <c r="D26" s="132">
        <f t="shared" si="9"/>
        <v>149093.07999999999</v>
      </c>
      <c r="E26" s="133">
        <f t="shared" si="8"/>
        <v>111.30409361265512</v>
      </c>
    </row>
    <row r="27" spans="1:5" x14ac:dyDescent="0.25">
      <c r="A27" s="6" t="s">
        <v>20</v>
      </c>
      <c r="B27" s="8">
        <v>133951.12</v>
      </c>
      <c r="C27" s="8">
        <v>15141.96</v>
      </c>
      <c r="D27" s="8">
        <f>B27+C27</f>
        <v>149093.07999999999</v>
      </c>
      <c r="E27" s="11">
        <f t="shared" si="8"/>
        <v>111.30409361265512</v>
      </c>
    </row>
    <row r="28" spans="1:5" x14ac:dyDescent="0.25">
      <c r="A28" s="134" t="s">
        <v>21</v>
      </c>
      <c r="B28" s="135">
        <f>B29+B30</f>
        <v>10439.720000000001</v>
      </c>
      <c r="C28" s="135">
        <f t="shared" ref="C28:D28" si="10">C29+C30</f>
        <v>0</v>
      </c>
      <c r="D28" s="135">
        <f t="shared" si="10"/>
        <v>10439.720000000001</v>
      </c>
      <c r="E28" s="136">
        <f t="shared" si="8"/>
        <v>100</v>
      </c>
    </row>
    <row r="29" spans="1:5" x14ac:dyDescent="0.25">
      <c r="A29" s="6" t="s">
        <v>22</v>
      </c>
      <c r="B29" s="8">
        <v>5700</v>
      </c>
      <c r="C29" s="8"/>
      <c r="D29" s="8">
        <f>B29+C29</f>
        <v>5700</v>
      </c>
      <c r="E29" s="11">
        <f t="shared" si="8"/>
        <v>100</v>
      </c>
    </row>
    <row r="30" spans="1:5" ht="26.25" x14ac:dyDescent="0.25">
      <c r="A30" s="6" t="s">
        <v>31</v>
      </c>
      <c r="B30" s="8">
        <v>4739.72</v>
      </c>
      <c r="C30" s="8"/>
      <c r="D30" s="8">
        <f>B30+C30</f>
        <v>4739.72</v>
      </c>
      <c r="E30" s="11">
        <f t="shared" si="8"/>
        <v>100</v>
      </c>
    </row>
    <row r="31" spans="1:5" x14ac:dyDescent="0.25">
      <c r="A31" s="134" t="s">
        <v>23</v>
      </c>
      <c r="B31" s="135">
        <f>B32+B33</f>
        <v>121363.73999999999</v>
      </c>
      <c r="C31" s="135">
        <f t="shared" ref="C31:D31" si="11">C32+C33</f>
        <v>0</v>
      </c>
      <c r="D31" s="135">
        <f t="shared" si="11"/>
        <v>121363.73999999999</v>
      </c>
      <c r="E31" s="136">
        <f t="shared" si="8"/>
        <v>100</v>
      </c>
    </row>
    <row r="32" spans="1:5" ht="26.25" x14ac:dyDescent="0.25">
      <c r="A32" s="6" t="s">
        <v>24</v>
      </c>
      <c r="B32" s="8">
        <v>11734.7</v>
      </c>
      <c r="C32" s="8"/>
      <c r="D32" s="8">
        <f>B32+C32</f>
        <v>11734.7</v>
      </c>
      <c r="E32" s="11">
        <f t="shared" si="8"/>
        <v>100</v>
      </c>
    </row>
    <row r="33" spans="1:5" x14ac:dyDescent="0.25">
      <c r="A33" s="6" t="s">
        <v>25</v>
      </c>
      <c r="B33" s="8">
        <v>109629.04</v>
      </c>
      <c r="C33" s="8">
        <v>0</v>
      </c>
      <c r="D33" s="8">
        <f>B33+C33</f>
        <v>109629.04</v>
      </c>
      <c r="E33" s="11">
        <f t="shared" si="8"/>
        <v>100</v>
      </c>
    </row>
    <row r="34" spans="1:5" x14ac:dyDescent="0.25">
      <c r="A34" s="134" t="s">
        <v>26</v>
      </c>
      <c r="B34" s="135">
        <f>B35+B36+B37</f>
        <v>1867597.18</v>
      </c>
      <c r="C34" s="135">
        <f t="shared" ref="C34:D34" si="12">C35+C36+C37</f>
        <v>0</v>
      </c>
      <c r="D34" s="135">
        <f t="shared" si="12"/>
        <v>1867597.18</v>
      </c>
      <c r="E34" s="136">
        <f t="shared" si="8"/>
        <v>100</v>
      </c>
    </row>
    <row r="35" spans="1:5" x14ac:dyDescent="0.25">
      <c r="A35" s="6" t="s">
        <v>27</v>
      </c>
      <c r="B35" s="8">
        <v>3684.65</v>
      </c>
      <c r="C35" s="8"/>
      <c r="D35" s="8">
        <f>C35+B35</f>
        <v>3684.65</v>
      </c>
      <c r="E35" s="11">
        <f t="shared" si="8"/>
        <v>100</v>
      </c>
    </row>
    <row r="36" spans="1:5" x14ac:dyDescent="0.25">
      <c r="A36" s="6" t="s">
        <v>28</v>
      </c>
      <c r="B36" s="8">
        <v>1851379.21</v>
      </c>
      <c r="C36" s="8"/>
      <c r="D36" s="8">
        <f t="shared" ref="D36:D37" si="13">C36+B36</f>
        <v>1851379.21</v>
      </c>
      <c r="E36" s="11">
        <f t="shared" ref="E36:E37" si="14">D36/B36*100</f>
        <v>100</v>
      </c>
    </row>
    <row r="37" spans="1:5" x14ac:dyDescent="0.25">
      <c r="A37" s="7" t="s">
        <v>32</v>
      </c>
      <c r="B37" s="9">
        <v>12533.32</v>
      </c>
      <c r="C37" s="9"/>
      <c r="D37" s="8">
        <f t="shared" si="13"/>
        <v>12533.32</v>
      </c>
      <c r="E37" s="11">
        <f t="shared" si="14"/>
        <v>100</v>
      </c>
    </row>
    <row r="38" spans="1:5" x14ac:dyDescent="0.25">
      <c r="A38" s="134" t="s">
        <v>29</v>
      </c>
      <c r="B38" s="135">
        <f>B39+B40</f>
        <v>410</v>
      </c>
      <c r="C38" s="135">
        <f t="shared" ref="C38:D38" si="15">C39+C40</f>
        <v>0</v>
      </c>
      <c r="D38" s="135">
        <f t="shared" si="15"/>
        <v>410</v>
      </c>
      <c r="E38" s="136">
        <v>0</v>
      </c>
    </row>
    <row r="39" spans="1:5" x14ac:dyDescent="0.25">
      <c r="A39" s="6" t="s">
        <v>30</v>
      </c>
      <c r="B39" s="8">
        <v>200</v>
      </c>
      <c r="C39" s="8"/>
      <c r="D39" s="8">
        <f>C39+B39</f>
        <v>200</v>
      </c>
      <c r="E39" s="11">
        <v>0</v>
      </c>
    </row>
    <row r="40" spans="1:5" ht="15.75" thickBot="1" x14ac:dyDescent="0.3">
      <c r="A40" s="6" t="s">
        <v>79</v>
      </c>
      <c r="B40" s="75">
        <v>210</v>
      </c>
      <c r="C40" s="75"/>
      <c r="D40" s="8">
        <f>C40+B40</f>
        <v>210</v>
      </c>
      <c r="E40" s="76">
        <v>0</v>
      </c>
    </row>
    <row r="41" spans="1:5" ht="15.75" thickBot="1" x14ac:dyDescent="0.3">
      <c r="A41" s="137" t="s">
        <v>15</v>
      </c>
      <c r="B41" s="138">
        <f>B42+B45+B48</f>
        <v>3587.74</v>
      </c>
      <c r="C41" s="138">
        <f t="shared" ref="C41:D41" si="16">C42+C45+C48</f>
        <v>0</v>
      </c>
      <c r="D41" s="138">
        <f t="shared" si="16"/>
        <v>3587.74</v>
      </c>
      <c r="E41" s="139">
        <f>D41/B41*100</f>
        <v>100</v>
      </c>
    </row>
    <row r="42" spans="1:5" x14ac:dyDescent="0.25">
      <c r="A42" s="131" t="s">
        <v>21</v>
      </c>
      <c r="B42" s="132">
        <f>B43+B44</f>
        <v>1300</v>
      </c>
      <c r="C42" s="132">
        <f>C43+C44</f>
        <v>0</v>
      </c>
      <c r="D42" s="132">
        <f t="shared" ref="D42" si="17">D43+D44</f>
        <v>1300</v>
      </c>
      <c r="E42" s="133">
        <f>D42/B42*100</f>
        <v>100</v>
      </c>
    </row>
    <row r="43" spans="1:5" x14ac:dyDescent="0.25">
      <c r="A43" s="6" t="s">
        <v>22</v>
      </c>
      <c r="B43" s="8">
        <v>300</v>
      </c>
      <c r="C43" s="8"/>
      <c r="D43" s="8">
        <f>B43+C43</f>
        <v>300</v>
      </c>
      <c r="E43" s="11">
        <f>D43/B43*100</f>
        <v>100</v>
      </c>
    </row>
    <row r="44" spans="1:5" ht="26.25" x14ac:dyDescent="0.25">
      <c r="A44" s="6" t="s">
        <v>31</v>
      </c>
      <c r="B44" s="8">
        <v>1000</v>
      </c>
      <c r="C44" s="8"/>
      <c r="D44" s="8">
        <f>B44+C44</f>
        <v>1000</v>
      </c>
      <c r="E44" s="11">
        <v>0</v>
      </c>
    </row>
    <row r="45" spans="1:5" x14ac:dyDescent="0.25">
      <c r="A45" s="134" t="s">
        <v>26</v>
      </c>
      <c r="B45" s="135">
        <f>B46+B47</f>
        <v>2087.7399999999998</v>
      </c>
      <c r="C45" s="135">
        <f t="shared" ref="C45:D45" si="18">C46+C47</f>
        <v>0</v>
      </c>
      <c r="D45" s="135">
        <f t="shared" si="18"/>
        <v>2087.7399999999998</v>
      </c>
      <c r="E45" s="136">
        <f>D45/B45*100</f>
        <v>100</v>
      </c>
    </row>
    <row r="46" spans="1:5" x14ac:dyDescent="0.25">
      <c r="A46" s="6" t="s">
        <v>28</v>
      </c>
      <c r="B46" s="8">
        <v>1920</v>
      </c>
      <c r="C46" s="8"/>
      <c r="D46" s="8">
        <f>C46+B46</f>
        <v>1920</v>
      </c>
      <c r="E46" s="11">
        <f>D46/B46*100</f>
        <v>100</v>
      </c>
    </row>
    <row r="47" spans="1:5" x14ac:dyDescent="0.25">
      <c r="A47" s="6" t="s">
        <v>32</v>
      </c>
      <c r="B47" s="8">
        <v>167.74</v>
      </c>
      <c r="C47" s="8"/>
      <c r="D47" s="8">
        <f>C47+B47</f>
        <v>167.74</v>
      </c>
      <c r="E47" s="11">
        <v>0</v>
      </c>
    </row>
    <row r="48" spans="1:5" x14ac:dyDescent="0.25">
      <c r="A48" s="134" t="s">
        <v>29</v>
      </c>
      <c r="B48" s="135">
        <f>B49</f>
        <v>200</v>
      </c>
      <c r="C48" s="135">
        <f t="shared" ref="C48:D48" si="19">C49</f>
        <v>0</v>
      </c>
      <c r="D48" s="135">
        <f t="shared" si="19"/>
        <v>200</v>
      </c>
      <c r="E48" s="136">
        <v>0</v>
      </c>
    </row>
    <row r="49" spans="1:5" ht="15.75" thickBot="1" x14ac:dyDescent="0.3">
      <c r="A49" s="6" t="s">
        <v>30</v>
      </c>
      <c r="B49" s="8">
        <v>200</v>
      </c>
      <c r="C49" s="8"/>
      <c r="D49" s="8">
        <v>200</v>
      </c>
      <c r="E49" s="11">
        <v>0</v>
      </c>
    </row>
    <row r="50" spans="1:5" ht="15.75" thickBot="1" x14ac:dyDescent="0.3">
      <c r="A50" s="137" t="s">
        <v>17</v>
      </c>
      <c r="B50" s="138">
        <f>B25+B41</f>
        <v>2137349.5</v>
      </c>
      <c r="C50" s="138">
        <f>C41+C25</f>
        <v>15141.96</v>
      </c>
      <c r="D50" s="138">
        <f>D41+D25</f>
        <v>2152491.46</v>
      </c>
      <c r="E50" s="139">
        <f>D50/B50*100</f>
        <v>100.70844567067763</v>
      </c>
    </row>
  </sheetData>
  <mergeCells count="4">
    <mergeCell ref="A5:E5"/>
    <mergeCell ref="A4:E4"/>
    <mergeCell ref="A1:E2"/>
    <mergeCell ref="A3:E3"/>
  </mergeCells>
  <pageMargins left="0.7" right="0.7" top="0.75" bottom="0.75" header="0.3" footer="0.3"/>
  <pageSetup paperSize="9" scale="78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1B9F-ED06-402E-82AD-3BF058EE1B76}">
  <sheetPr>
    <pageSetUpPr fitToPage="1"/>
  </sheetPr>
  <dimension ref="A1:E95"/>
  <sheetViews>
    <sheetView workbookViewId="0">
      <selection sqref="A1:E1"/>
    </sheetView>
  </sheetViews>
  <sheetFormatPr defaultRowHeight="15" x14ac:dyDescent="0.25"/>
  <cols>
    <col min="1" max="1" width="44.42578125" style="23" customWidth="1"/>
    <col min="2" max="5" width="13.7109375" style="23" customWidth="1"/>
  </cols>
  <sheetData>
    <row r="1" spans="1:5" s="49" customFormat="1" ht="35.1" customHeight="1" x14ac:dyDescent="0.25">
      <c r="A1" s="200" t="s">
        <v>102</v>
      </c>
      <c r="B1" s="200"/>
      <c r="C1" s="200"/>
      <c r="D1" s="200"/>
      <c r="E1" s="200"/>
    </row>
    <row r="2" spans="1:5" s="50" customFormat="1" ht="15.75" x14ac:dyDescent="0.25">
      <c r="A2" s="198" t="s">
        <v>33</v>
      </c>
      <c r="B2" s="198"/>
      <c r="C2" s="198"/>
      <c r="D2" s="198"/>
      <c r="E2" s="198"/>
    </row>
    <row r="3" spans="1:5" s="50" customFormat="1" ht="15.75" customHeight="1" x14ac:dyDescent="0.25">
      <c r="A3" s="198" t="s">
        <v>94</v>
      </c>
      <c r="B3" s="198"/>
      <c r="C3" s="198"/>
      <c r="D3" s="198"/>
      <c r="E3" s="198"/>
    </row>
    <row r="4" spans="1:5" ht="16.5" thickBot="1" x14ac:dyDescent="0.3">
      <c r="A4" s="46"/>
      <c r="B4" s="47"/>
      <c r="C4" s="47"/>
      <c r="D4" s="47"/>
      <c r="E4" s="47"/>
    </row>
    <row r="5" spans="1:5" ht="26.25" thickBot="1" x14ac:dyDescent="0.3">
      <c r="A5" s="77" t="s">
        <v>67</v>
      </c>
      <c r="B5" s="78" t="s">
        <v>73</v>
      </c>
      <c r="C5" s="79" t="s">
        <v>95</v>
      </c>
      <c r="D5" s="78" t="s">
        <v>74</v>
      </c>
      <c r="E5" s="79" t="s">
        <v>80</v>
      </c>
    </row>
    <row r="6" spans="1:5" x14ac:dyDescent="0.25">
      <c r="A6" s="80"/>
      <c r="B6" s="81">
        <v>1</v>
      </c>
      <c r="C6" s="80">
        <v>2</v>
      </c>
      <c r="D6" s="81">
        <v>3</v>
      </c>
      <c r="E6" s="80">
        <v>4</v>
      </c>
    </row>
    <row r="7" spans="1:5" x14ac:dyDescent="0.25">
      <c r="A7" s="82" t="s">
        <v>34</v>
      </c>
      <c r="B7" s="25">
        <v>2119394.79</v>
      </c>
      <c r="C7" s="24">
        <v>15141.96</v>
      </c>
      <c r="D7" s="83">
        <f>C7+B7</f>
        <v>2134536.75</v>
      </c>
      <c r="E7" s="26">
        <f>D7/B7*100</f>
        <v>100.71444735409582</v>
      </c>
    </row>
    <row r="8" spans="1:5" ht="15.75" thickBot="1" x14ac:dyDescent="0.3">
      <c r="A8" s="84" t="s">
        <v>35</v>
      </c>
      <c r="B8" s="85">
        <v>0</v>
      </c>
      <c r="C8" s="86">
        <v>0</v>
      </c>
      <c r="D8" s="87">
        <v>0</v>
      </c>
      <c r="E8" s="88"/>
    </row>
    <row r="9" spans="1:5" ht="15.75" thickBot="1" x14ac:dyDescent="0.3">
      <c r="A9" s="89" t="s">
        <v>36</v>
      </c>
      <c r="B9" s="90">
        <f t="shared" ref="B9:D9" si="0">B7+B8</f>
        <v>2119394.79</v>
      </c>
      <c r="C9" s="91">
        <f t="shared" si="0"/>
        <v>15141.96</v>
      </c>
      <c r="D9" s="92">
        <f t="shared" si="0"/>
        <v>2134536.75</v>
      </c>
      <c r="E9" s="92">
        <f t="shared" ref="E9:E13" si="1">D9/B9*100</f>
        <v>100.71444735409582</v>
      </c>
    </row>
    <row r="10" spans="1:5" x14ac:dyDescent="0.25">
      <c r="A10" s="93" t="s">
        <v>37</v>
      </c>
      <c r="B10" s="94">
        <v>2133761.7599999998</v>
      </c>
      <c r="C10" s="95">
        <v>15141.96</v>
      </c>
      <c r="D10" s="96">
        <f>B10+C10</f>
        <v>2148903.7199999997</v>
      </c>
      <c r="E10" s="97">
        <f t="shared" si="1"/>
        <v>100.70963686217715</v>
      </c>
    </row>
    <row r="11" spans="1:5" ht="15.75" thickBot="1" x14ac:dyDescent="0.3">
      <c r="A11" s="98" t="s">
        <v>38</v>
      </c>
      <c r="B11" s="99">
        <v>3587.74</v>
      </c>
      <c r="C11" s="100"/>
      <c r="D11" s="87">
        <f>C11+B11</f>
        <v>3587.74</v>
      </c>
      <c r="E11" s="88">
        <f t="shared" si="1"/>
        <v>100</v>
      </c>
    </row>
    <row r="12" spans="1:5" ht="15.75" thickBot="1" x14ac:dyDescent="0.3">
      <c r="A12" s="101" t="s">
        <v>39</v>
      </c>
      <c r="B12" s="91">
        <f>B10+B11</f>
        <v>2137349.5</v>
      </c>
      <c r="C12" s="91">
        <f>C10+C11</f>
        <v>15141.96</v>
      </c>
      <c r="D12" s="91">
        <f>D10+D11</f>
        <v>2152491.46</v>
      </c>
      <c r="E12" s="92">
        <f t="shared" si="1"/>
        <v>100.70844567067763</v>
      </c>
    </row>
    <row r="13" spans="1:5" ht="15.75" thickBot="1" x14ac:dyDescent="0.3">
      <c r="A13" s="102" t="s">
        <v>40</v>
      </c>
      <c r="B13" s="103">
        <f>B9-B12</f>
        <v>-17954.709999999963</v>
      </c>
      <c r="C13" s="103">
        <f t="shared" ref="C13:D13" si="2">C9-C12</f>
        <v>0</v>
      </c>
      <c r="D13" s="103">
        <f t="shared" si="2"/>
        <v>-17954.709999999963</v>
      </c>
      <c r="E13" s="92">
        <f t="shared" si="1"/>
        <v>100</v>
      </c>
    </row>
    <row r="14" spans="1:5" ht="15.75" thickBot="1" x14ac:dyDescent="0.3">
      <c r="A14" s="104"/>
      <c r="B14" s="105"/>
      <c r="C14" s="105"/>
      <c r="D14" s="106"/>
      <c r="E14" s="106"/>
    </row>
    <row r="15" spans="1:5" ht="27" thickBot="1" x14ac:dyDescent="0.3">
      <c r="A15" s="107" t="s">
        <v>41</v>
      </c>
      <c r="B15" s="32">
        <f>B16-B17</f>
        <v>11604.3</v>
      </c>
      <c r="C15" s="108">
        <f>C16-C17</f>
        <v>6350.41</v>
      </c>
      <c r="D15" s="32">
        <f>D16-D17</f>
        <v>17954.710000000003</v>
      </c>
      <c r="E15" s="32">
        <f>D15/B15*100</f>
        <v>154.72462793964311</v>
      </c>
    </row>
    <row r="16" spans="1:5" ht="15.75" thickBot="1" x14ac:dyDescent="0.3">
      <c r="A16" s="109" t="s">
        <v>42</v>
      </c>
      <c r="B16" s="97">
        <v>11604.3</v>
      </c>
      <c r="C16" s="106">
        <v>24796.21</v>
      </c>
      <c r="D16" s="97">
        <v>36400.51</v>
      </c>
      <c r="E16" s="110">
        <f>D16/B16*100</f>
        <v>313.68122161612513</v>
      </c>
    </row>
    <row r="17" spans="1:5" ht="27" thickBot="1" x14ac:dyDescent="0.3">
      <c r="A17" s="111" t="s">
        <v>43</v>
      </c>
      <c r="B17" s="110">
        <v>0</v>
      </c>
      <c r="C17" s="112">
        <v>18445.8</v>
      </c>
      <c r="D17" s="112">
        <v>18445.8</v>
      </c>
      <c r="E17" s="110"/>
    </row>
    <row r="18" spans="1:5" x14ac:dyDescent="0.25">
      <c r="A18" s="113"/>
      <c r="B18" s="114"/>
      <c r="C18" s="114"/>
      <c r="D18" s="114"/>
      <c r="E18" s="114"/>
    </row>
    <row r="19" spans="1:5" ht="15.75" x14ac:dyDescent="0.25">
      <c r="A19" s="201" t="s">
        <v>44</v>
      </c>
      <c r="B19" s="201"/>
      <c r="C19" s="201"/>
      <c r="D19" s="201"/>
      <c r="E19" s="201"/>
    </row>
    <row r="20" spans="1:5" ht="15.75" thickBot="1" x14ac:dyDescent="0.3">
      <c r="A20" s="113"/>
      <c r="B20" s="114"/>
      <c r="C20" s="114"/>
      <c r="D20" s="114"/>
      <c r="E20" s="114"/>
    </row>
    <row r="21" spans="1:5" x14ac:dyDescent="0.25">
      <c r="A21" s="115" t="s">
        <v>45</v>
      </c>
      <c r="B21" s="116">
        <v>0</v>
      </c>
      <c r="C21" s="117">
        <v>0</v>
      </c>
      <c r="D21" s="116">
        <v>0</v>
      </c>
      <c r="E21" s="116">
        <v>0</v>
      </c>
    </row>
    <row r="22" spans="1:5" ht="15.75" thickBot="1" x14ac:dyDescent="0.3">
      <c r="A22" s="118" t="s">
        <v>46</v>
      </c>
      <c r="B22" s="119">
        <v>0</v>
      </c>
      <c r="C22" s="120">
        <v>0</v>
      </c>
      <c r="D22" s="119">
        <v>0</v>
      </c>
      <c r="E22" s="119">
        <v>0</v>
      </c>
    </row>
    <row r="23" spans="1:5" ht="15.75" thickBot="1" x14ac:dyDescent="0.3">
      <c r="A23" s="121" t="s">
        <v>47</v>
      </c>
      <c r="B23" s="122">
        <v>0</v>
      </c>
      <c r="C23" s="123">
        <v>0</v>
      </c>
      <c r="D23" s="123">
        <v>0</v>
      </c>
      <c r="E23" s="123">
        <v>0</v>
      </c>
    </row>
    <row r="24" spans="1:5" ht="15.75" thickBot="1" x14ac:dyDescent="0.3">
      <c r="A24" s="124"/>
      <c r="B24" s="125"/>
      <c r="C24" s="125"/>
      <c r="D24" s="125"/>
      <c r="E24" s="125"/>
    </row>
    <row r="25" spans="1:5" ht="15.75" thickBot="1" x14ac:dyDescent="0.3">
      <c r="A25" s="121" t="s">
        <v>48</v>
      </c>
      <c r="B25" s="122">
        <v>0</v>
      </c>
      <c r="C25" s="122">
        <v>0</v>
      </c>
      <c r="D25" s="123">
        <v>0</v>
      </c>
      <c r="E25" s="123">
        <v>0</v>
      </c>
    </row>
    <row r="26" spans="1:5" x14ac:dyDescent="0.25">
      <c r="A26" s="113"/>
      <c r="B26" s="126"/>
      <c r="C26" s="126"/>
      <c r="D26" s="126"/>
      <c r="E26" s="126"/>
    </row>
    <row r="27" spans="1:5" x14ac:dyDescent="0.25">
      <c r="A27" s="113"/>
      <c r="B27" s="126"/>
      <c r="C27" s="114"/>
      <c r="D27" s="114"/>
      <c r="E27" s="114"/>
    </row>
    <row r="28" spans="1:5" x14ac:dyDescent="0.25">
      <c r="A28" s="113"/>
      <c r="B28" s="126"/>
      <c r="C28" s="126"/>
      <c r="D28" s="126"/>
      <c r="E28" s="126"/>
    </row>
    <row r="29" spans="1:5" x14ac:dyDescent="0.25">
      <c r="A29" s="104"/>
      <c r="B29" s="127"/>
      <c r="C29" s="127"/>
      <c r="D29" s="127"/>
      <c r="E29" s="127"/>
    </row>
    <row r="30" spans="1:5" x14ac:dyDescent="0.25">
      <c r="A30" s="113"/>
      <c r="B30" s="126"/>
      <c r="C30" s="126"/>
      <c r="D30" s="126"/>
      <c r="E30" s="126"/>
    </row>
    <row r="31" spans="1:5" x14ac:dyDescent="0.25">
      <c r="A31" s="14"/>
      <c r="B31" s="18"/>
      <c r="C31" s="18"/>
      <c r="D31" s="18"/>
      <c r="E31" s="18"/>
    </row>
    <row r="32" spans="1:5" x14ac:dyDescent="0.25">
      <c r="A32" s="14"/>
      <c r="B32" s="18"/>
      <c r="C32" s="15"/>
      <c r="D32" s="15"/>
      <c r="E32" s="15"/>
    </row>
    <row r="33" spans="1:5" x14ac:dyDescent="0.25">
      <c r="A33" s="12"/>
      <c r="B33" s="19"/>
      <c r="C33" s="19"/>
      <c r="D33" s="19"/>
      <c r="E33" s="19"/>
    </row>
    <row r="34" spans="1:5" x14ac:dyDescent="0.25">
      <c r="A34" s="14"/>
      <c r="B34" s="18"/>
      <c r="C34" s="18"/>
      <c r="D34" s="18"/>
      <c r="E34" s="18"/>
    </row>
    <row r="35" spans="1:5" x14ac:dyDescent="0.25">
      <c r="A35" s="14"/>
      <c r="B35" s="18"/>
      <c r="C35" s="18"/>
      <c r="D35" s="18"/>
      <c r="E35" s="18"/>
    </row>
    <row r="36" spans="1:5" x14ac:dyDescent="0.25">
      <c r="A36" s="14"/>
      <c r="B36" s="18"/>
      <c r="C36" s="18"/>
      <c r="D36" s="18"/>
      <c r="E36" s="18"/>
    </row>
    <row r="37" spans="1:5" x14ac:dyDescent="0.25">
      <c r="A37" s="14"/>
      <c r="B37" s="18"/>
      <c r="C37" s="18"/>
      <c r="D37" s="18"/>
      <c r="E37" s="18"/>
    </row>
    <row r="38" spans="1:5" x14ac:dyDescent="0.25">
      <c r="A38" s="14"/>
      <c r="B38" s="18"/>
      <c r="C38" s="18"/>
      <c r="D38" s="18"/>
      <c r="E38" s="18"/>
    </row>
    <row r="39" spans="1:5" x14ac:dyDescent="0.25">
      <c r="A39" s="12"/>
      <c r="B39" s="19"/>
      <c r="C39" s="19"/>
      <c r="D39" s="19"/>
      <c r="E39" s="19"/>
    </row>
    <row r="40" spans="1:5" x14ac:dyDescent="0.25">
      <c r="A40" s="14"/>
      <c r="B40" s="18"/>
      <c r="C40" s="18"/>
      <c r="D40" s="18"/>
      <c r="E40" s="18"/>
    </row>
    <row r="41" spans="1:5" x14ac:dyDescent="0.25">
      <c r="A41" s="14"/>
      <c r="B41" s="18"/>
      <c r="C41" s="18"/>
      <c r="D41" s="18"/>
      <c r="E41" s="18"/>
    </row>
    <row r="42" spans="1:5" x14ac:dyDescent="0.25">
      <c r="A42" s="14"/>
      <c r="B42" s="18"/>
      <c r="C42" s="18"/>
      <c r="D42" s="18"/>
      <c r="E42" s="18"/>
    </row>
    <row r="43" spans="1:5" x14ac:dyDescent="0.25">
      <c r="A43" s="14"/>
      <c r="B43" s="18"/>
      <c r="C43" s="15"/>
      <c r="D43" s="15"/>
      <c r="E43" s="15"/>
    </row>
    <row r="44" spans="1:5" x14ac:dyDescent="0.25">
      <c r="A44" s="14"/>
      <c r="B44" s="18"/>
      <c r="C44" s="18"/>
      <c r="D44" s="18"/>
      <c r="E44" s="18"/>
    </row>
    <row r="45" spans="1:5" x14ac:dyDescent="0.25">
      <c r="A45" s="14"/>
      <c r="B45" s="18"/>
      <c r="C45" s="15"/>
      <c r="D45" s="15"/>
      <c r="E45" s="15"/>
    </row>
    <row r="46" spans="1:5" x14ac:dyDescent="0.25">
      <c r="A46" s="14"/>
      <c r="B46" s="18"/>
      <c r="C46" s="18"/>
      <c r="D46" s="18"/>
      <c r="E46" s="18"/>
    </row>
    <row r="47" spans="1:5" x14ac:dyDescent="0.25">
      <c r="A47" s="14"/>
      <c r="B47" s="18"/>
      <c r="C47" s="18"/>
      <c r="D47" s="18"/>
      <c r="E47" s="18"/>
    </row>
    <row r="48" spans="1:5" x14ac:dyDescent="0.25">
      <c r="A48" s="12"/>
      <c r="B48" s="19"/>
      <c r="C48" s="19"/>
      <c r="D48" s="19"/>
      <c r="E48" s="19"/>
    </row>
    <row r="49" spans="1:5" x14ac:dyDescent="0.25">
      <c r="A49" s="14"/>
      <c r="B49" s="18"/>
      <c r="C49" s="18"/>
      <c r="D49" s="18"/>
      <c r="E49" s="18"/>
    </row>
    <row r="50" spans="1:5" x14ac:dyDescent="0.25">
      <c r="A50" s="14"/>
      <c r="B50" s="18"/>
      <c r="C50" s="15"/>
      <c r="D50" s="15"/>
      <c r="E50" s="15"/>
    </row>
    <row r="51" spans="1:5" x14ac:dyDescent="0.25">
      <c r="A51" s="14"/>
      <c r="B51" s="18"/>
      <c r="C51" s="15"/>
      <c r="D51" s="15"/>
      <c r="E51" s="15"/>
    </row>
    <row r="52" spans="1:5" x14ac:dyDescent="0.25">
      <c r="A52" s="16"/>
      <c r="B52" s="20"/>
      <c r="C52" s="20"/>
      <c r="D52" s="20"/>
      <c r="E52" s="20"/>
    </row>
    <row r="53" spans="1:5" x14ac:dyDescent="0.25">
      <c r="A53" s="16"/>
      <c r="B53" s="20"/>
      <c r="C53" s="20"/>
      <c r="D53" s="20"/>
      <c r="E53" s="20"/>
    </row>
    <row r="54" spans="1:5" x14ac:dyDescent="0.25">
      <c r="A54" s="14"/>
      <c r="B54" s="18"/>
      <c r="C54" s="18"/>
      <c r="D54" s="18"/>
      <c r="E54" s="18"/>
    </row>
    <row r="55" spans="1:5" x14ac:dyDescent="0.25">
      <c r="A55" s="12"/>
      <c r="B55" s="19"/>
      <c r="C55" s="19"/>
      <c r="D55" s="19"/>
      <c r="E55" s="19"/>
    </row>
    <row r="56" spans="1:5" x14ac:dyDescent="0.25">
      <c r="A56" s="14"/>
      <c r="B56" s="18"/>
      <c r="C56" s="18"/>
      <c r="D56" s="18"/>
      <c r="E56" s="18"/>
    </row>
    <row r="57" spans="1:5" x14ac:dyDescent="0.25">
      <c r="A57" s="14"/>
      <c r="B57" s="18"/>
      <c r="C57" s="18"/>
      <c r="D57" s="18"/>
      <c r="E57" s="18"/>
    </row>
    <row r="58" spans="1:5" x14ac:dyDescent="0.25">
      <c r="A58" s="14"/>
      <c r="B58" s="18"/>
      <c r="C58" s="15"/>
      <c r="D58" s="15"/>
      <c r="E58" s="15"/>
    </row>
    <row r="59" spans="1:5" x14ac:dyDescent="0.25">
      <c r="A59" s="14"/>
      <c r="B59" s="18"/>
      <c r="C59" s="15"/>
      <c r="D59" s="15"/>
      <c r="E59" s="15"/>
    </row>
    <row r="60" spans="1:5" x14ac:dyDescent="0.25">
      <c r="A60" s="16"/>
      <c r="B60" s="20"/>
      <c r="C60" s="20"/>
      <c r="D60" s="20"/>
      <c r="E60" s="20"/>
    </row>
    <row r="61" spans="1:5" x14ac:dyDescent="0.25">
      <c r="A61" s="14"/>
      <c r="B61" s="18"/>
      <c r="C61" s="18"/>
      <c r="D61" s="18"/>
      <c r="E61" s="18"/>
    </row>
    <row r="62" spans="1:5" x14ac:dyDescent="0.25">
      <c r="A62" s="12"/>
      <c r="B62" s="19"/>
      <c r="C62" s="19"/>
      <c r="D62" s="19"/>
      <c r="E62" s="19"/>
    </row>
    <row r="63" spans="1:5" x14ac:dyDescent="0.25">
      <c r="A63" s="14"/>
      <c r="B63" s="18"/>
      <c r="C63" s="18"/>
      <c r="D63" s="18"/>
      <c r="E63" s="18"/>
    </row>
    <row r="64" spans="1:5" x14ac:dyDescent="0.25">
      <c r="A64" s="14"/>
      <c r="B64" s="18"/>
      <c r="C64" s="18"/>
      <c r="D64" s="18"/>
      <c r="E64" s="18"/>
    </row>
    <row r="65" spans="1:5" x14ac:dyDescent="0.25">
      <c r="A65" s="14"/>
      <c r="B65" s="18"/>
      <c r="C65" s="18"/>
      <c r="D65" s="18"/>
      <c r="E65" s="18"/>
    </row>
    <row r="66" spans="1:5" x14ac:dyDescent="0.25">
      <c r="A66" s="12"/>
      <c r="B66" s="13"/>
      <c r="C66" s="19"/>
      <c r="D66" s="13"/>
      <c r="E66" s="13"/>
    </row>
    <row r="67" spans="1:5" x14ac:dyDescent="0.25">
      <c r="A67" s="14"/>
      <c r="B67" s="15"/>
      <c r="C67" s="18"/>
      <c r="D67" s="15"/>
      <c r="E67" s="15"/>
    </row>
    <row r="68" spans="1:5" x14ac:dyDescent="0.25">
      <c r="A68" s="14"/>
      <c r="B68" s="15"/>
      <c r="C68" s="18"/>
      <c r="D68" s="15"/>
      <c r="E68" s="15"/>
    </row>
    <row r="69" spans="1:5" x14ac:dyDescent="0.25">
      <c r="A69" s="21"/>
      <c r="B69" s="22"/>
      <c r="C69" s="22"/>
      <c r="D69" s="22"/>
      <c r="E69" s="22"/>
    </row>
    <row r="70" spans="1:5" x14ac:dyDescent="0.25">
      <c r="A70" s="14"/>
      <c r="B70" s="18"/>
      <c r="C70" s="18"/>
      <c r="D70" s="18"/>
      <c r="E70" s="18"/>
    </row>
    <row r="71" spans="1:5" x14ac:dyDescent="0.25">
      <c r="A71" s="12"/>
      <c r="B71" s="19"/>
      <c r="C71" s="19"/>
      <c r="D71" s="19"/>
      <c r="E71" s="19"/>
    </row>
    <row r="72" spans="1:5" x14ac:dyDescent="0.25">
      <c r="A72" s="14"/>
      <c r="B72" s="18"/>
      <c r="C72" s="18"/>
      <c r="D72" s="18"/>
      <c r="E72" s="18"/>
    </row>
    <row r="73" spans="1:5" x14ac:dyDescent="0.25">
      <c r="A73" s="14"/>
      <c r="B73" s="18"/>
      <c r="C73" s="18"/>
      <c r="D73" s="18"/>
      <c r="E73" s="18"/>
    </row>
    <row r="74" spans="1:5" x14ac:dyDescent="0.25">
      <c r="A74" s="14"/>
      <c r="B74" s="18"/>
      <c r="C74" s="18"/>
      <c r="D74" s="18"/>
      <c r="E74" s="18"/>
    </row>
    <row r="75" spans="1:5" x14ac:dyDescent="0.25">
      <c r="A75" s="14"/>
      <c r="B75" s="18"/>
      <c r="C75" s="15"/>
      <c r="D75" s="15"/>
      <c r="E75" s="15"/>
    </row>
    <row r="76" spans="1:5" x14ac:dyDescent="0.25">
      <c r="A76" s="14"/>
      <c r="B76" s="18"/>
      <c r="C76" s="18"/>
      <c r="D76" s="18"/>
      <c r="E76" s="18"/>
    </row>
    <row r="77" spans="1:5" x14ac:dyDescent="0.25">
      <c r="A77" s="14"/>
      <c r="B77" s="18"/>
      <c r="C77" s="15"/>
      <c r="D77" s="15"/>
      <c r="E77" s="15"/>
    </row>
    <row r="78" spans="1:5" x14ac:dyDescent="0.25">
      <c r="A78" s="16"/>
      <c r="B78" s="20"/>
      <c r="C78" s="20"/>
      <c r="D78" s="20"/>
      <c r="E78" s="20"/>
    </row>
    <row r="79" spans="1:5" x14ac:dyDescent="0.25">
      <c r="A79" s="14"/>
      <c r="B79" s="18"/>
      <c r="C79" s="18"/>
      <c r="D79" s="18"/>
      <c r="E79" s="18"/>
    </row>
    <row r="80" spans="1:5" x14ac:dyDescent="0.25">
      <c r="A80" s="12"/>
      <c r="B80" s="19"/>
      <c r="C80" s="19"/>
      <c r="D80" s="19"/>
      <c r="E80" s="19"/>
    </row>
    <row r="81" spans="1:5" x14ac:dyDescent="0.25">
      <c r="A81" s="14"/>
      <c r="B81" s="18"/>
      <c r="C81" s="18"/>
      <c r="D81" s="18"/>
      <c r="E81" s="18"/>
    </row>
    <row r="82" spans="1:5" x14ac:dyDescent="0.25">
      <c r="A82" s="14"/>
      <c r="B82" s="18"/>
      <c r="C82" s="15"/>
      <c r="D82" s="15"/>
      <c r="E82" s="15"/>
    </row>
    <row r="83" spans="1:5" x14ac:dyDescent="0.25">
      <c r="A83" s="16"/>
      <c r="B83" s="17"/>
      <c r="C83" s="20"/>
      <c r="D83" s="17"/>
      <c r="E83" s="17"/>
    </row>
    <row r="84" spans="1:5" x14ac:dyDescent="0.25">
      <c r="A84" s="14"/>
      <c r="B84" s="15"/>
      <c r="C84" s="18"/>
      <c r="D84" s="15"/>
      <c r="E84" s="15"/>
    </row>
    <row r="85" spans="1:5" x14ac:dyDescent="0.25">
      <c r="A85" s="12"/>
      <c r="B85" s="13"/>
      <c r="C85" s="19"/>
      <c r="D85" s="13"/>
      <c r="E85" s="13"/>
    </row>
    <row r="86" spans="1:5" x14ac:dyDescent="0.25">
      <c r="A86" s="14"/>
      <c r="B86" s="15"/>
      <c r="C86" s="18"/>
      <c r="D86" s="15"/>
      <c r="E86" s="15"/>
    </row>
    <row r="87" spans="1:5" x14ac:dyDescent="0.25">
      <c r="A87" s="16"/>
      <c r="B87" s="20"/>
      <c r="C87" s="20"/>
      <c r="D87" s="20"/>
      <c r="E87" s="20"/>
    </row>
    <row r="88" spans="1:5" x14ac:dyDescent="0.25">
      <c r="A88" s="21"/>
      <c r="B88" s="22"/>
      <c r="C88" s="22"/>
      <c r="D88" s="22"/>
      <c r="E88" s="22"/>
    </row>
    <row r="89" spans="1:5" x14ac:dyDescent="0.25">
      <c r="A89" s="14"/>
      <c r="B89" s="18"/>
      <c r="C89" s="18"/>
      <c r="D89" s="18"/>
      <c r="E89" s="18"/>
    </row>
    <row r="90" spans="1:5" x14ac:dyDescent="0.25">
      <c r="A90" s="12"/>
      <c r="B90" s="19"/>
      <c r="C90" s="19"/>
      <c r="D90" s="19"/>
      <c r="E90" s="19"/>
    </row>
    <row r="91" spans="1:5" x14ac:dyDescent="0.25">
      <c r="A91" s="14"/>
      <c r="B91" s="18"/>
      <c r="C91" s="18"/>
      <c r="D91" s="18"/>
      <c r="E91" s="18"/>
    </row>
    <row r="92" spans="1:5" x14ac:dyDescent="0.25">
      <c r="A92" s="12"/>
      <c r="B92" s="19"/>
      <c r="C92" s="13"/>
      <c r="D92" s="13"/>
      <c r="E92" s="13"/>
    </row>
    <row r="93" spans="1:5" x14ac:dyDescent="0.25">
      <c r="A93" s="14"/>
      <c r="B93" s="18"/>
      <c r="C93" s="15"/>
      <c r="D93" s="15"/>
      <c r="E93" s="15"/>
    </row>
    <row r="94" spans="1:5" x14ac:dyDescent="0.25">
      <c r="A94" s="12"/>
      <c r="B94" s="19"/>
      <c r="C94" s="13"/>
      <c r="D94" s="13"/>
      <c r="E94" s="13"/>
    </row>
    <row r="95" spans="1:5" x14ac:dyDescent="0.25">
      <c r="A95" s="14"/>
      <c r="B95" s="18"/>
      <c r="C95" s="15"/>
      <c r="D95" s="15"/>
      <c r="E95" s="15"/>
    </row>
  </sheetData>
  <mergeCells count="4">
    <mergeCell ref="A2:E2"/>
    <mergeCell ref="A3:E3"/>
    <mergeCell ref="A1:E1"/>
    <mergeCell ref="A19:E19"/>
  </mergeCells>
  <pageMargins left="0.7" right="0.7" top="0.75" bottom="0.75" header="0.3" footer="0.3"/>
  <pageSetup paperSize="9" scale="8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47F2-4A26-4515-AE91-7AE240D30A7B}">
  <sheetPr>
    <pageSetUpPr fitToPage="1"/>
  </sheetPr>
  <dimension ref="A1:E79"/>
  <sheetViews>
    <sheetView workbookViewId="0">
      <selection sqref="A1:E2"/>
    </sheetView>
  </sheetViews>
  <sheetFormatPr defaultRowHeight="15" x14ac:dyDescent="0.25"/>
  <cols>
    <col min="1" max="1" width="44.42578125" style="23" customWidth="1"/>
    <col min="2" max="5" width="13.7109375" style="23" customWidth="1"/>
  </cols>
  <sheetData>
    <row r="1" spans="1:5" s="50" customFormat="1" ht="15.75" x14ac:dyDescent="0.25">
      <c r="A1" s="197" t="s">
        <v>100</v>
      </c>
      <c r="B1" s="197"/>
      <c r="C1" s="197"/>
      <c r="D1" s="197"/>
      <c r="E1" s="197"/>
    </row>
    <row r="2" spans="1:5" ht="15.75" customHeight="1" x14ac:dyDescent="0.25">
      <c r="A2" s="197"/>
      <c r="B2" s="197"/>
      <c r="C2" s="197"/>
      <c r="D2" s="197"/>
      <c r="E2" s="197"/>
    </row>
    <row r="3" spans="1:5" ht="15.75" x14ac:dyDescent="0.25">
      <c r="A3" s="198" t="s">
        <v>33</v>
      </c>
      <c r="B3" s="198"/>
      <c r="C3" s="198"/>
      <c r="D3" s="198"/>
      <c r="E3" s="198"/>
    </row>
    <row r="4" spans="1:5" ht="15.75" x14ac:dyDescent="0.25">
      <c r="A4" s="198" t="s">
        <v>50</v>
      </c>
      <c r="B4" s="198"/>
      <c r="C4" s="198"/>
      <c r="D4" s="198"/>
      <c r="E4" s="198"/>
    </row>
    <row r="5" spans="1:5" ht="15.75" x14ac:dyDescent="0.25">
      <c r="A5" s="202" t="s">
        <v>81</v>
      </c>
      <c r="B5" s="202"/>
      <c r="C5" s="202"/>
      <c r="D5" s="202"/>
      <c r="E5" s="202"/>
    </row>
    <row r="6" spans="1:5" ht="16.5" thickBot="1" x14ac:dyDescent="0.3">
      <c r="A6" s="53"/>
      <c r="B6" s="53"/>
      <c r="C6" s="53"/>
      <c r="D6" s="53"/>
      <c r="E6" s="53"/>
    </row>
    <row r="7" spans="1:5" ht="39" thickBot="1" x14ac:dyDescent="0.3">
      <c r="A7" s="28" t="s">
        <v>18</v>
      </c>
      <c r="B7" s="65" t="s">
        <v>73</v>
      </c>
      <c r="C7" s="35" t="s">
        <v>96</v>
      </c>
      <c r="D7" s="35" t="s">
        <v>76</v>
      </c>
      <c r="E7" s="36" t="s">
        <v>77</v>
      </c>
    </row>
    <row r="8" spans="1:5" ht="15.75" thickBot="1" x14ac:dyDescent="0.3">
      <c r="A8" s="74">
        <v>1</v>
      </c>
      <c r="B8" s="67">
        <v>1</v>
      </c>
      <c r="C8" s="71">
        <v>2</v>
      </c>
      <c r="D8" s="67">
        <v>3</v>
      </c>
      <c r="E8" s="68">
        <v>4</v>
      </c>
    </row>
    <row r="9" spans="1:5" ht="15.75" thickBot="1" x14ac:dyDescent="0.3">
      <c r="A9" s="154" t="s">
        <v>51</v>
      </c>
      <c r="B9" s="155">
        <v>0</v>
      </c>
      <c r="C9" s="156">
        <v>0</v>
      </c>
      <c r="D9" s="156">
        <v>0</v>
      </c>
      <c r="E9" s="157">
        <v>0</v>
      </c>
    </row>
    <row r="10" spans="1:5" x14ac:dyDescent="0.25">
      <c r="A10" s="158" t="s">
        <v>52</v>
      </c>
      <c r="B10" s="159">
        <f>B11</f>
        <v>0</v>
      </c>
      <c r="C10" s="159">
        <f t="shared" ref="C10:E11" si="0">C11</f>
        <v>0</v>
      </c>
      <c r="D10" s="159">
        <f t="shared" si="0"/>
        <v>0</v>
      </c>
      <c r="E10" s="160">
        <f t="shared" si="0"/>
        <v>0</v>
      </c>
    </row>
    <row r="11" spans="1:5" ht="26.25" x14ac:dyDescent="0.25">
      <c r="A11" s="30" t="s">
        <v>53</v>
      </c>
      <c r="B11" s="27">
        <f>B12</f>
        <v>0</v>
      </c>
      <c r="C11" s="27">
        <f t="shared" si="0"/>
        <v>0</v>
      </c>
      <c r="D11" s="27">
        <f t="shared" si="0"/>
        <v>0</v>
      </c>
      <c r="E11" s="73">
        <f t="shared" si="0"/>
        <v>0</v>
      </c>
    </row>
    <row r="12" spans="1:5" ht="26.25" x14ac:dyDescent="0.25">
      <c r="A12" s="30" t="s">
        <v>54</v>
      </c>
      <c r="B12" s="27">
        <v>0</v>
      </c>
      <c r="C12" s="27">
        <v>0</v>
      </c>
      <c r="D12" s="27">
        <v>0</v>
      </c>
      <c r="E12" s="73">
        <v>0</v>
      </c>
    </row>
    <row r="13" spans="1:5" s="29" customFormat="1" ht="15.75" thickBot="1" x14ac:dyDescent="0.3">
      <c r="A13" s="37" t="s">
        <v>55</v>
      </c>
      <c r="B13" s="38">
        <v>0</v>
      </c>
      <c r="C13" s="38">
        <v>0</v>
      </c>
      <c r="D13" s="38">
        <v>0</v>
      </c>
      <c r="E13" s="39">
        <v>0</v>
      </c>
    </row>
    <row r="14" spans="1:5" s="29" customFormat="1" ht="15.75" thickBot="1" x14ac:dyDescent="0.3">
      <c r="A14" s="161" t="s">
        <v>56</v>
      </c>
      <c r="B14" s="156">
        <v>0</v>
      </c>
      <c r="C14" s="156">
        <v>0</v>
      </c>
      <c r="D14" s="156">
        <v>0</v>
      </c>
      <c r="E14" s="162">
        <v>0</v>
      </c>
    </row>
    <row r="15" spans="1:5" x14ac:dyDescent="0.25">
      <c r="A15" s="158" t="s">
        <v>57</v>
      </c>
      <c r="B15" s="159">
        <v>0</v>
      </c>
      <c r="C15" s="159">
        <v>0</v>
      </c>
      <c r="D15" s="159">
        <v>0</v>
      </c>
      <c r="E15" s="163">
        <v>0</v>
      </c>
    </row>
    <row r="16" spans="1:5" ht="39" x14ac:dyDescent="0.25">
      <c r="A16" s="30" t="s">
        <v>58</v>
      </c>
      <c r="B16" s="148">
        <v>0</v>
      </c>
      <c r="C16" s="27">
        <v>0</v>
      </c>
      <c r="D16" s="149">
        <v>0</v>
      </c>
      <c r="E16" s="150">
        <v>0</v>
      </c>
    </row>
    <row r="17" spans="1:5" ht="26.25" x14ac:dyDescent="0.25">
      <c r="A17" s="30" t="s">
        <v>59</v>
      </c>
      <c r="B17" s="148">
        <v>0</v>
      </c>
      <c r="C17" s="27">
        <v>0</v>
      </c>
      <c r="D17" s="27">
        <v>0</v>
      </c>
      <c r="E17" s="73">
        <v>0</v>
      </c>
    </row>
    <row r="18" spans="1:5" ht="15.75" thickBot="1" x14ac:dyDescent="0.3">
      <c r="A18" s="31" t="s">
        <v>60</v>
      </c>
      <c r="B18" s="151">
        <v>0</v>
      </c>
      <c r="C18" s="152">
        <v>0</v>
      </c>
      <c r="D18" s="152">
        <v>0</v>
      </c>
      <c r="E18" s="153">
        <v>0</v>
      </c>
    </row>
    <row r="19" spans="1:5" x14ac:dyDescent="0.25">
      <c r="A19" s="14"/>
      <c r="B19" s="14"/>
      <c r="C19" s="18"/>
      <c r="D19" s="18"/>
      <c r="E19" s="18"/>
    </row>
    <row r="20" spans="1:5" x14ac:dyDescent="0.25">
      <c r="A20" s="14"/>
      <c r="B20" s="14"/>
      <c r="C20" s="18"/>
      <c r="D20" s="18"/>
      <c r="E20" s="18"/>
    </row>
    <row r="21" spans="1:5" x14ac:dyDescent="0.25">
      <c r="A21" s="14"/>
      <c r="B21" s="14"/>
      <c r="C21" s="18"/>
      <c r="D21" s="18"/>
      <c r="E21" s="18"/>
    </row>
    <row r="22" spans="1:5" x14ac:dyDescent="0.25">
      <c r="A22" s="14"/>
      <c r="B22" s="14"/>
      <c r="C22" s="18"/>
      <c r="D22" s="18"/>
      <c r="E22" s="18"/>
    </row>
    <row r="23" spans="1:5" x14ac:dyDescent="0.25">
      <c r="A23" s="12"/>
      <c r="B23" s="12"/>
      <c r="C23" s="19"/>
      <c r="D23" s="19"/>
      <c r="E23" s="19"/>
    </row>
    <row r="24" spans="1:5" x14ac:dyDescent="0.25">
      <c r="A24" s="14"/>
      <c r="B24" s="14"/>
      <c r="C24" s="18"/>
      <c r="D24" s="18"/>
      <c r="E24" s="18"/>
    </row>
    <row r="25" spans="1:5" x14ac:dyDescent="0.25">
      <c r="A25" s="14"/>
      <c r="B25" s="14"/>
      <c r="C25" s="18"/>
      <c r="D25" s="18"/>
      <c r="E25" s="18"/>
    </row>
    <row r="26" spans="1:5" x14ac:dyDescent="0.25">
      <c r="A26" s="14"/>
      <c r="B26" s="14"/>
      <c r="C26" s="18"/>
      <c r="D26" s="18"/>
      <c r="E26" s="18"/>
    </row>
    <row r="27" spans="1:5" x14ac:dyDescent="0.25">
      <c r="A27" s="14"/>
      <c r="B27" s="14"/>
      <c r="C27" s="18"/>
      <c r="D27" s="15"/>
      <c r="E27" s="15"/>
    </row>
    <row r="28" spans="1:5" x14ac:dyDescent="0.25">
      <c r="A28" s="14"/>
      <c r="B28" s="14"/>
      <c r="C28" s="18"/>
      <c r="D28" s="18"/>
      <c r="E28" s="18"/>
    </row>
    <row r="29" spans="1:5" x14ac:dyDescent="0.25">
      <c r="A29" s="14"/>
      <c r="B29" s="14"/>
      <c r="C29" s="18"/>
      <c r="D29" s="15"/>
      <c r="E29" s="15"/>
    </row>
    <row r="30" spans="1:5" x14ac:dyDescent="0.25">
      <c r="A30" s="14"/>
      <c r="B30" s="14"/>
      <c r="C30" s="18"/>
      <c r="D30" s="18"/>
      <c r="E30" s="18"/>
    </row>
    <row r="31" spans="1:5" x14ac:dyDescent="0.25">
      <c r="A31" s="14"/>
      <c r="B31" s="14"/>
      <c r="C31" s="18"/>
      <c r="D31" s="18"/>
      <c r="E31" s="18"/>
    </row>
    <row r="32" spans="1:5" x14ac:dyDescent="0.25">
      <c r="A32" s="12"/>
      <c r="B32" s="12"/>
      <c r="C32" s="19"/>
      <c r="D32" s="19"/>
      <c r="E32" s="19"/>
    </row>
    <row r="33" spans="1:5" x14ac:dyDescent="0.25">
      <c r="A33" s="14"/>
      <c r="B33" s="14"/>
      <c r="C33" s="18"/>
      <c r="D33" s="18"/>
      <c r="E33" s="18"/>
    </row>
    <row r="34" spans="1:5" x14ac:dyDescent="0.25">
      <c r="A34" s="14"/>
      <c r="B34" s="14"/>
      <c r="C34" s="18"/>
      <c r="D34" s="15"/>
      <c r="E34" s="15"/>
    </row>
    <row r="35" spans="1:5" x14ac:dyDescent="0.25">
      <c r="A35" s="14"/>
      <c r="B35" s="14"/>
      <c r="C35" s="18"/>
      <c r="D35" s="15"/>
      <c r="E35" s="15"/>
    </row>
    <row r="36" spans="1:5" x14ac:dyDescent="0.25">
      <c r="A36" s="16"/>
      <c r="B36" s="16"/>
      <c r="C36" s="20"/>
      <c r="D36" s="20"/>
      <c r="E36" s="20"/>
    </row>
    <row r="37" spans="1:5" x14ac:dyDescent="0.25">
      <c r="A37" s="16"/>
      <c r="B37" s="16"/>
      <c r="C37" s="20"/>
      <c r="D37" s="20"/>
      <c r="E37" s="20"/>
    </row>
    <row r="38" spans="1:5" x14ac:dyDescent="0.25">
      <c r="A38" s="14"/>
      <c r="B38" s="14"/>
      <c r="C38" s="18"/>
      <c r="D38" s="18"/>
      <c r="E38" s="18"/>
    </row>
    <row r="39" spans="1:5" x14ac:dyDescent="0.25">
      <c r="A39" s="12"/>
      <c r="B39" s="12"/>
      <c r="C39" s="19"/>
      <c r="D39" s="19"/>
      <c r="E39" s="19"/>
    </row>
    <row r="40" spans="1:5" x14ac:dyDescent="0.25">
      <c r="A40" s="14"/>
      <c r="B40" s="14"/>
      <c r="C40" s="18"/>
      <c r="D40" s="18"/>
      <c r="E40" s="18"/>
    </row>
    <row r="41" spans="1:5" x14ac:dyDescent="0.25">
      <c r="A41" s="14"/>
      <c r="B41" s="14"/>
      <c r="C41" s="18"/>
      <c r="D41" s="18"/>
      <c r="E41" s="18"/>
    </row>
    <row r="42" spans="1:5" x14ac:dyDescent="0.25">
      <c r="A42" s="14"/>
      <c r="B42" s="14"/>
      <c r="C42" s="18"/>
      <c r="D42" s="15"/>
      <c r="E42" s="15"/>
    </row>
    <row r="43" spans="1:5" x14ac:dyDescent="0.25">
      <c r="A43" s="14"/>
      <c r="B43" s="14"/>
      <c r="C43" s="18"/>
      <c r="D43" s="15"/>
      <c r="E43" s="15"/>
    </row>
    <row r="44" spans="1:5" x14ac:dyDescent="0.25">
      <c r="A44" s="16"/>
      <c r="B44" s="16"/>
      <c r="C44" s="20"/>
      <c r="D44" s="20"/>
      <c r="E44" s="20"/>
    </row>
    <row r="45" spans="1:5" x14ac:dyDescent="0.25">
      <c r="A45" s="14"/>
      <c r="B45" s="14"/>
      <c r="C45" s="18"/>
      <c r="D45" s="18"/>
      <c r="E45" s="18"/>
    </row>
    <row r="46" spans="1:5" x14ac:dyDescent="0.25">
      <c r="A46" s="12"/>
      <c r="B46" s="12"/>
      <c r="C46" s="19"/>
      <c r="D46" s="19"/>
      <c r="E46" s="19"/>
    </row>
    <row r="47" spans="1:5" x14ac:dyDescent="0.25">
      <c r="A47" s="14"/>
      <c r="B47" s="14"/>
      <c r="C47" s="18"/>
      <c r="D47" s="18"/>
      <c r="E47" s="18"/>
    </row>
    <row r="48" spans="1:5" x14ac:dyDescent="0.25">
      <c r="A48" s="14"/>
      <c r="B48" s="14"/>
      <c r="C48" s="18"/>
      <c r="D48" s="18"/>
      <c r="E48" s="18"/>
    </row>
    <row r="49" spans="1:5" x14ac:dyDescent="0.25">
      <c r="A49" s="14"/>
      <c r="B49" s="14"/>
      <c r="C49" s="18"/>
      <c r="D49" s="18"/>
      <c r="E49" s="18"/>
    </row>
    <row r="50" spans="1:5" x14ac:dyDescent="0.25">
      <c r="A50" s="12"/>
      <c r="B50" s="12"/>
      <c r="C50" s="13"/>
      <c r="D50" s="19"/>
      <c r="E50" s="13"/>
    </row>
    <row r="51" spans="1:5" x14ac:dyDescent="0.25">
      <c r="A51" s="14"/>
      <c r="B51" s="14"/>
      <c r="C51" s="15"/>
      <c r="D51" s="18"/>
      <c r="E51" s="15"/>
    </row>
    <row r="52" spans="1:5" x14ac:dyDescent="0.25">
      <c r="A52" s="14"/>
      <c r="B52" s="14"/>
      <c r="C52" s="15"/>
      <c r="D52" s="18"/>
      <c r="E52" s="15"/>
    </row>
    <row r="53" spans="1:5" x14ac:dyDescent="0.25">
      <c r="A53" s="21"/>
      <c r="B53" s="21"/>
      <c r="C53" s="22"/>
      <c r="D53" s="22"/>
      <c r="E53" s="22"/>
    </row>
    <row r="54" spans="1:5" x14ac:dyDescent="0.25">
      <c r="A54" s="14"/>
      <c r="B54" s="14"/>
      <c r="C54" s="18"/>
      <c r="D54" s="18"/>
      <c r="E54" s="18"/>
    </row>
    <row r="55" spans="1:5" x14ac:dyDescent="0.25">
      <c r="A55" s="12"/>
      <c r="B55" s="12"/>
      <c r="C55" s="19"/>
      <c r="D55" s="19"/>
      <c r="E55" s="19"/>
    </row>
    <row r="56" spans="1:5" x14ac:dyDescent="0.25">
      <c r="A56" s="14"/>
      <c r="B56" s="14"/>
      <c r="C56" s="18"/>
      <c r="D56" s="18"/>
      <c r="E56" s="18"/>
    </row>
    <row r="57" spans="1:5" x14ac:dyDescent="0.25">
      <c r="A57" s="14"/>
      <c r="B57" s="14"/>
      <c r="C57" s="18"/>
      <c r="D57" s="18"/>
      <c r="E57" s="18"/>
    </row>
    <row r="58" spans="1:5" x14ac:dyDescent="0.25">
      <c r="A58" s="14"/>
      <c r="B58" s="14"/>
      <c r="C58" s="18"/>
      <c r="D58" s="18"/>
      <c r="E58" s="18"/>
    </row>
    <row r="59" spans="1:5" x14ac:dyDescent="0.25">
      <c r="A59" s="14"/>
      <c r="B59" s="14"/>
      <c r="C59" s="18"/>
      <c r="D59" s="15"/>
      <c r="E59" s="15"/>
    </row>
    <row r="60" spans="1:5" x14ac:dyDescent="0.25">
      <c r="A60" s="14"/>
      <c r="B60" s="14"/>
      <c r="C60" s="18"/>
      <c r="D60" s="18"/>
      <c r="E60" s="18"/>
    </row>
    <row r="61" spans="1:5" x14ac:dyDescent="0.25">
      <c r="A61" s="14"/>
      <c r="B61" s="14"/>
      <c r="C61" s="18"/>
      <c r="D61" s="15"/>
      <c r="E61" s="15"/>
    </row>
    <row r="62" spans="1:5" x14ac:dyDescent="0.25">
      <c r="A62" s="16"/>
      <c r="B62" s="16"/>
      <c r="C62" s="20"/>
      <c r="D62" s="20"/>
      <c r="E62" s="20"/>
    </row>
    <row r="63" spans="1:5" x14ac:dyDescent="0.25">
      <c r="A63" s="14"/>
      <c r="B63" s="14"/>
      <c r="C63" s="18"/>
      <c r="D63" s="18"/>
      <c r="E63" s="18"/>
    </row>
    <row r="64" spans="1:5" x14ac:dyDescent="0.25">
      <c r="A64" s="12"/>
      <c r="B64" s="12"/>
      <c r="C64" s="19"/>
      <c r="D64" s="19"/>
      <c r="E64" s="19"/>
    </row>
    <row r="65" spans="1:5" x14ac:dyDescent="0.25">
      <c r="A65" s="14"/>
      <c r="B65" s="14"/>
      <c r="C65" s="18"/>
      <c r="D65" s="18"/>
      <c r="E65" s="18"/>
    </row>
    <row r="66" spans="1:5" x14ac:dyDescent="0.25">
      <c r="A66" s="14"/>
      <c r="B66" s="14"/>
      <c r="C66" s="18"/>
      <c r="D66" s="15"/>
      <c r="E66" s="15"/>
    </row>
    <row r="67" spans="1:5" x14ac:dyDescent="0.25">
      <c r="A67" s="16"/>
      <c r="B67" s="16"/>
      <c r="C67" s="17"/>
      <c r="D67" s="20"/>
      <c r="E67" s="17"/>
    </row>
    <row r="68" spans="1:5" x14ac:dyDescent="0.25">
      <c r="A68" s="14"/>
      <c r="B68" s="14"/>
      <c r="C68" s="15"/>
      <c r="D68" s="18"/>
      <c r="E68" s="15"/>
    </row>
    <row r="69" spans="1:5" x14ac:dyDescent="0.25">
      <c r="A69" s="12"/>
      <c r="B69" s="12"/>
      <c r="C69" s="13"/>
      <c r="D69" s="19"/>
      <c r="E69" s="13"/>
    </row>
    <row r="70" spans="1:5" x14ac:dyDescent="0.25">
      <c r="A70" s="14"/>
      <c r="B70" s="14"/>
      <c r="C70" s="15"/>
      <c r="D70" s="18"/>
      <c r="E70" s="15"/>
    </row>
    <row r="71" spans="1:5" x14ac:dyDescent="0.25">
      <c r="A71" s="16"/>
      <c r="B71" s="16"/>
      <c r="C71" s="20"/>
      <c r="D71" s="20"/>
      <c r="E71" s="20"/>
    </row>
    <row r="72" spans="1:5" x14ac:dyDescent="0.25">
      <c r="A72" s="21"/>
      <c r="B72" s="21"/>
      <c r="C72" s="22"/>
      <c r="D72" s="22"/>
      <c r="E72" s="22"/>
    </row>
    <row r="73" spans="1:5" x14ac:dyDescent="0.25">
      <c r="A73" s="14"/>
      <c r="B73" s="14"/>
      <c r="C73" s="18"/>
      <c r="D73" s="18"/>
      <c r="E73" s="18"/>
    </row>
    <row r="74" spans="1:5" x14ac:dyDescent="0.25">
      <c r="A74" s="12"/>
      <c r="B74" s="12"/>
      <c r="C74" s="19"/>
      <c r="D74" s="19"/>
      <c r="E74" s="19"/>
    </row>
    <row r="75" spans="1:5" x14ac:dyDescent="0.25">
      <c r="A75" s="14"/>
      <c r="B75" s="14"/>
      <c r="C75" s="18"/>
      <c r="D75" s="18"/>
      <c r="E75" s="18"/>
    </row>
    <row r="76" spans="1:5" x14ac:dyDescent="0.25">
      <c r="A76" s="12"/>
      <c r="B76" s="12"/>
      <c r="C76" s="19"/>
      <c r="D76" s="13"/>
      <c r="E76" s="13"/>
    </row>
    <row r="77" spans="1:5" x14ac:dyDescent="0.25">
      <c r="A77" s="14"/>
      <c r="B77" s="14"/>
      <c r="C77" s="18"/>
      <c r="D77" s="15"/>
      <c r="E77" s="15"/>
    </row>
    <row r="78" spans="1:5" x14ac:dyDescent="0.25">
      <c r="A78" s="12"/>
      <c r="B78" s="12"/>
      <c r="C78" s="19"/>
      <c r="D78" s="13"/>
      <c r="E78" s="13"/>
    </row>
    <row r="79" spans="1:5" x14ac:dyDescent="0.25">
      <c r="A79" s="14"/>
      <c r="B79" s="14"/>
      <c r="C79" s="18"/>
      <c r="D79" s="15"/>
      <c r="E79" s="15"/>
    </row>
  </sheetData>
  <mergeCells count="4">
    <mergeCell ref="A1:E2"/>
    <mergeCell ref="A3:E3"/>
    <mergeCell ref="A4:E4"/>
    <mergeCell ref="A5:E5"/>
  </mergeCells>
  <pageMargins left="0.25" right="0.25" top="0.75" bottom="0.75" header="0.3" footer="0.3"/>
  <pageSetup paperSize="9" scale="9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B8C8-3870-498E-BE1F-42CCE145AA50}">
  <sheetPr>
    <pageSetUpPr fitToPage="1"/>
  </sheetPr>
  <dimension ref="A1:G264"/>
  <sheetViews>
    <sheetView tabSelected="1" workbookViewId="0">
      <selection activeCell="D63" sqref="D63"/>
    </sheetView>
  </sheetViews>
  <sheetFormatPr defaultRowHeight="15" x14ac:dyDescent="0.25"/>
  <cols>
    <col min="1" max="1" width="48" style="171" customWidth="1"/>
    <col min="2" max="5" width="12.7109375" customWidth="1"/>
    <col min="6" max="7" width="15.7109375" customWidth="1"/>
  </cols>
  <sheetData>
    <row r="1" spans="1:7" s="175" customFormat="1" ht="15" customHeight="1" x14ac:dyDescent="0.25">
      <c r="A1" s="203" t="s">
        <v>103</v>
      </c>
      <c r="B1" s="203"/>
      <c r="C1" s="203"/>
      <c r="D1" s="203"/>
      <c r="E1" s="203"/>
      <c r="F1" s="174"/>
      <c r="G1" s="174"/>
    </row>
    <row r="2" spans="1:7" s="175" customFormat="1" ht="15" customHeight="1" x14ac:dyDescent="0.25">
      <c r="A2" s="203"/>
      <c r="B2" s="203"/>
      <c r="C2" s="203"/>
      <c r="D2" s="203"/>
      <c r="E2" s="203"/>
      <c r="F2" s="174"/>
      <c r="G2" s="174"/>
    </row>
    <row r="3" spans="1:7" ht="15.75" x14ac:dyDescent="0.25">
      <c r="A3" s="198" t="s">
        <v>66</v>
      </c>
      <c r="B3" s="198"/>
      <c r="C3" s="198"/>
      <c r="D3" s="198"/>
      <c r="E3" s="198"/>
      <c r="F3" s="46"/>
      <c r="G3" s="46"/>
    </row>
    <row r="4" spans="1:7" ht="39.950000000000003" customHeight="1" x14ac:dyDescent="0.25">
      <c r="A4" s="204" t="s">
        <v>72</v>
      </c>
      <c r="B4" s="204"/>
      <c r="C4" s="204"/>
      <c r="D4" s="204"/>
      <c r="E4" s="204"/>
      <c r="F4" s="173"/>
      <c r="G4" s="173"/>
    </row>
    <row r="5" spans="1:7" ht="12.75" customHeight="1" thickBot="1" x14ac:dyDescent="0.3">
      <c r="A5" s="170"/>
      <c r="B5" s="48"/>
      <c r="C5" s="48"/>
      <c r="D5" s="48"/>
      <c r="E5" s="48"/>
      <c r="F5" s="48"/>
      <c r="G5" s="48"/>
    </row>
    <row r="6" spans="1:7" ht="39.950000000000003" customHeight="1" x14ac:dyDescent="0.25">
      <c r="A6" s="34" t="s">
        <v>18</v>
      </c>
      <c r="B6" s="65" t="s">
        <v>73</v>
      </c>
      <c r="C6" s="35" t="s">
        <v>96</v>
      </c>
      <c r="D6" s="35" t="s">
        <v>76</v>
      </c>
      <c r="E6" s="36" t="s">
        <v>77</v>
      </c>
    </row>
    <row r="7" spans="1:7" ht="15" customHeight="1" x14ac:dyDescent="0.25">
      <c r="A7" s="176" t="s">
        <v>61</v>
      </c>
      <c r="B7" s="177">
        <f>B8</f>
        <v>2137349.5</v>
      </c>
      <c r="C7" s="177">
        <f t="shared" ref="C7:D8" si="0">C8</f>
        <v>15141.96</v>
      </c>
      <c r="D7" s="177">
        <f t="shared" si="0"/>
        <v>2152491.46</v>
      </c>
      <c r="E7" s="178">
        <f>D8/B8*100</f>
        <v>100.70844567067763</v>
      </c>
    </row>
    <row r="8" spans="1:7" ht="15" customHeight="1" x14ac:dyDescent="0.25">
      <c r="A8" s="179" t="s">
        <v>82</v>
      </c>
      <c r="B8" s="184">
        <f>B9</f>
        <v>2137349.5</v>
      </c>
      <c r="C8" s="184">
        <f t="shared" si="0"/>
        <v>15141.96</v>
      </c>
      <c r="D8" s="184">
        <f t="shared" si="0"/>
        <v>2152491.46</v>
      </c>
      <c r="E8" s="185">
        <f>D8/B8*100</f>
        <v>100.70844567067763</v>
      </c>
    </row>
    <row r="9" spans="1:7" ht="15" customHeight="1" x14ac:dyDescent="0.25">
      <c r="A9" s="179" t="s">
        <v>83</v>
      </c>
      <c r="B9" s="184">
        <f>B10+B18+B64+B103</f>
        <v>2137349.5</v>
      </c>
      <c r="C9" s="184">
        <f>C10+C18+C64+C103</f>
        <v>15141.96</v>
      </c>
      <c r="D9" s="184">
        <f>D10+D18+D64+D103</f>
        <v>2152491.46</v>
      </c>
      <c r="E9" s="185">
        <f>D9/B9*100</f>
        <v>100.70844567067763</v>
      </c>
    </row>
    <row r="10" spans="1:7" s="172" customFormat="1" ht="24.95" customHeight="1" x14ac:dyDescent="0.25">
      <c r="A10" s="180" t="s">
        <v>62</v>
      </c>
      <c r="B10" s="186">
        <f t="shared" ref="B10:B16" si="1">B11</f>
        <v>2734.01</v>
      </c>
      <c r="C10" s="186">
        <f t="shared" ref="C10:D16" si="2">C11</f>
        <v>0</v>
      </c>
      <c r="D10" s="186">
        <f t="shared" si="2"/>
        <v>2734.01</v>
      </c>
      <c r="E10" s="187">
        <f>D10/B10*100</f>
        <v>100</v>
      </c>
    </row>
    <row r="11" spans="1:7" ht="12.75" customHeight="1" x14ac:dyDescent="0.25">
      <c r="A11" s="181" t="s">
        <v>84</v>
      </c>
      <c r="B11" s="188">
        <f t="shared" si="1"/>
        <v>2734.01</v>
      </c>
      <c r="C11" s="188">
        <f t="shared" si="2"/>
        <v>0</v>
      </c>
      <c r="D11" s="188">
        <f t="shared" si="2"/>
        <v>2734.01</v>
      </c>
      <c r="E11" s="189">
        <f>D11/B11*100</f>
        <v>100</v>
      </c>
    </row>
    <row r="12" spans="1:7" ht="12.75" customHeight="1" x14ac:dyDescent="0.25">
      <c r="A12" s="6" t="s">
        <v>68</v>
      </c>
      <c r="B12" s="190">
        <f t="shared" si="1"/>
        <v>2734.01</v>
      </c>
      <c r="C12" s="190">
        <f t="shared" si="2"/>
        <v>0</v>
      </c>
      <c r="D12" s="190">
        <f t="shared" si="2"/>
        <v>2734.01</v>
      </c>
      <c r="E12" s="191">
        <f>D12/B12*100</f>
        <v>100</v>
      </c>
    </row>
    <row r="13" spans="1:7" ht="12.75" customHeight="1" x14ac:dyDescent="0.25">
      <c r="A13" s="6" t="s">
        <v>69</v>
      </c>
      <c r="B13" s="190">
        <f t="shared" si="1"/>
        <v>2734.01</v>
      </c>
      <c r="C13" s="190">
        <f t="shared" si="2"/>
        <v>0</v>
      </c>
      <c r="D13" s="190">
        <f t="shared" si="2"/>
        <v>2734.01</v>
      </c>
      <c r="E13" s="191">
        <f>D13/B13*100</f>
        <v>100</v>
      </c>
    </row>
    <row r="14" spans="1:7" ht="12.75" customHeight="1" x14ac:dyDescent="0.25">
      <c r="A14" s="6" t="s">
        <v>19</v>
      </c>
      <c r="B14" s="190">
        <f t="shared" si="1"/>
        <v>2734.01</v>
      </c>
      <c r="C14" s="190">
        <f t="shared" si="2"/>
        <v>0</v>
      </c>
      <c r="D14" s="190">
        <f t="shared" si="2"/>
        <v>2734.01</v>
      </c>
      <c r="E14" s="191">
        <f>D14/B14*100</f>
        <v>100</v>
      </c>
    </row>
    <row r="15" spans="1:7" ht="12.75" customHeight="1" x14ac:dyDescent="0.25">
      <c r="A15" s="6" t="s">
        <v>20</v>
      </c>
      <c r="B15" s="190">
        <f t="shared" si="1"/>
        <v>2734.01</v>
      </c>
      <c r="C15" s="190">
        <f t="shared" si="2"/>
        <v>0</v>
      </c>
      <c r="D15" s="190">
        <f t="shared" si="2"/>
        <v>2734.01</v>
      </c>
      <c r="E15" s="191">
        <f>D15/B15*100</f>
        <v>100</v>
      </c>
    </row>
    <row r="16" spans="1:7" ht="12.75" customHeight="1" x14ac:dyDescent="0.25">
      <c r="A16" s="6" t="s">
        <v>9</v>
      </c>
      <c r="B16" s="190">
        <f t="shared" si="1"/>
        <v>2734.01</v>
      </c>
      <c r="C16" s="190">
        <f t="shared" si="2"/>
        <v>0</v>
      </c>
      <c r="D16" s="190">
        <f t="shared" si="2"/>
        <v>2734.01</v>
      </c>
      <c r="E16" s="191">
        <f>D16/B16*100</f>
        <v>100</v>
      </c>
    </row>
    <row r="17" spans="1:5" ht="12.75" customHeight="1" x14ac:dyDescent="0.25">
      <c r="A17" s="6" t="s">
        <v>11</v>
      </c>
      <c r="B17" s="190">
        <v>2734.01</v>
      </c>
      <c r="C17" s="190"/>
      <c r="D17" s="190">
        <f>B17+C17</f>
        <v>2734.01</v>
      </c>
      <c r="E17" s="191">
        <f>D17/B17*100</f>
        <v>100</v>
      </c>
    </row>
    <row r="18" spans="1:5" s="172" customFormat="1" ht="24.95" customHeight="1" x14ac:dyDescent="0.25">
      <c r="A18" s="180" t="s">
        <v>63</v>
      </c>
      <c r="B18" s="186">
        <f>B19+B57</f>
        <v>2095449.7</v>
      </c>
      <c r="C18" s="186">
        <f>C19+C57</f>
        <v>15141.96</v>
      </c>
      <c r="D18" s="186">
        <f>D19+D57</f>
        <v>2110591.66</v>
      </c>
      <c r="E18" s="187">
        <f>D18/B18*100</f>
        <v>100.72261147571331</v>
      </c>
    </row>
    <row r="19" spans="1:5" ht="12.75" customHeight="1" x14ac:dyDescent="0.25">
      <c r="A19" s="181" t="s">
        <v>85</v>
      </c>
      <c r="B19" s="188">
        <f>B20</f>
        <v>1985449.7</v>
      </c>
      <c r="C19" s="188">
        <f t="shared" ref="C19:D20" si="3">C20</f>
        <v>6141.96</v>
      </c>
      <c r="D19" s="188">
        <f t="shared" si="3"/>
        <v>1991591.66</v>
      </c>
      <c r="E19" s="189">
        <f>D19/B19*100</f>
        <v>100.30934855715559</v>
      </c>
    </row>
    <row r="20" spans="1:5" ht="12.75" customHeight="1" x14ac:dyDescent="0.25">
      <c r="A20" s="6" t="s">
        <v>68</v>
      </c>
      <c r="B20" s="190">
        <f>B21</f>
        <v>1985449.7</v>
      </c>
      <c r="C20" s="190">
        <f t="shared" si="3"/>
        <v>6141.96</v>
      </c>
      <c r="D20" s="190">
        <f t="shared" si="3"/>
        <v>1991591.66</v>
      </c>
      <c r="E20" s="191">
        <f>D20/B20*100</f>
        <v>100.30934855715559</v>
      </c>
    </row>
    <row r="21" spans="1:5" ht="12.75" customHeight="1" x14ac:dyDescent="0.25">
      <c r="A21" s="6" t="s">
        <v>69</v>
      </c>
      <c r="B21" s="190">
        <f>B22+B26+B33+B41+B50</f>
        <v>1985449.7</v>
      </c>
      <c r="C21" s="190">
        <f t="shared" ref="C21:D21" si="4">C22+C26+C33+C41+C50</f>
        <v>6141.96</v>
      </c>
      <c r="D21" s="190">
        <f t="shared" si="4"/>
        <v>1991591.66</v>
      </c>
      <c r="E21" s="191">
        <f>D21/B21*100</f>
        <v>100.30934855715559</v>
      </c>
    </row>
    <row r="22" spans="1:5" ht="12.75" customHeight="1" x14ac:dyDescent="0.25">
      <c r="A22" s="6" t="s">
        <v>19</v>
      </c>
      <c r="B22" s="190">
        <f>B23</f>
        <v>0</v>
      </c>
      <c r="C22" s="190">
        <f t="shared" ref="C22:D24" si="5">C23</f>
        <v>6141.96</v>
      </c>
      <c r="D22" s="190">
        <f t="shared" si="5"/>
        <v>6141.96</v>
      </c>
      <c r="E22" s="191"/>
    </row>
    <row r="23" spans="1:5" ht="12.75" customHeight="1" x14ac:dyDescent="0.25">
      <c r="A23" s="6" t="s">
        <v>20</v>
      </c>
      <c r="B23" s="190">
        <f>B24</f>
        <v>0</v>
      </c>
      <c r="C23" s="190">
        <f t="shared" si="5"/>
        <v>6141.96</v>
      </c>
      <c r="D23" s="190">
        <f t="shared" si="5"/>
        <v>6141.96</v>
      </c>
      <c r="E23" s="191"/>
    </row>
    <row r="24" spans="1:5" ht="12.75" customHeight="1" x14ac:dyDescent="0.25">
      <c r="A24" s="6" t="s">
        <v>9</v>
      </c>
      <c r="B24" s="190">
        <f>B25</f>
        <v>0</v>
      </c>
      <c r="C24" s="190">
        <f t="shared" si="5"/>
        <v>6141.96</v>
      </c>
      <c r="D24" s="190">
        <f t="shared" si="5"/>
        <v>6141.96</v>
      </c>
      <c r="E24" s="191"/>
    </row>
    <row r="25" spans="1:5" ht="12.75" customHeight="1" x14ac:dyDescent="0.25">
      <c r="A25" s="6" t="s">
        <v>11</v>
      </c>
      <c r="B25" s="190">
        <v>0</v>
      </c>
      <c r="C25" s="190">
        <v>6141.96</v>
      </c>
      <c r="D25" s="190">
        <f>B25+C25</f>
        <v>6141.96</v>
      </c>
      <c r="E25" s="191"/>
    </row>
    <row r="26" spans="1:5" ht="12.75" customHeight="1" x14ac:dyDescent="0.25">
      <c r="A26" s="6" t="s">
        <v>21</v>
      </c>
      <c r="B26" s="190">
        <f>B27+B30</f>
        <v>10439.720000000001</v>
      </c>
      <c r="C26" s="190">
        <f t="shared" ref="C26:D26" si="6">C27+C30</f>
        <v>0</v>
      </c>
      <c r="D26" s="190">
        <f t="shared" si="6"/>
        <v>10439.720000000001</v>
      </c>
      <c r="E26" s="191">
        <f>D26/B26*100</f>
        <v>100</v>
      </c>
    </row>
    <row r="27" spans="1:5" ht="12.75" customHeight="1" x14ac:dyDescent="0.25">
      <c r="A27" s="6" t="s">
        <v>22</v>
      </c>
      <c r="B27" s="190">
        <f>B28</f>
        <v>5700</v>
      </c>
      <c r="C27" s="190">
        <f t="shared" ref="C27:D28" si="7">C28</f>
        <v>0</v>
      </c>
      <c r="D27" s="190">
        <f t="shared" si="7"/>
        <v>5700</v>
      </c>
      <c r="E27" s="191">
        <f>D27/B27*100</f>
        <v>100</v>
      </c>
    </row>
    <row r="28" spans="1:5" ht="12.75" customHeight="1" x14ac:dyDescent="0.25">
      <c r="A28" s="6" t="s">
        <v>9</v>
      </c>
      <c r="B28" s="190">
        <f>B29</f>
        <v>5700</v>
      </c>
      <c r="C28" s="190">
        <f t="shared" si="7"/>
        <v>0</v>
      </c>
      <c r="D28" s="190">
        <f t="shared" si="7"/>
        <v>5700</v>
      </c>
      <c r="E28" s="191">
        <f>D28/B28*100</f>
        <v>100</v>
      </c>
    </row>
    <row r="29" spans="1:5" ht="12.75" customHeight="1" x14ac:dyDescent="0.25">
      <c r="A29" s="6" t="s">
        <v>11</v>
      </c>
      <c r="B29" s="190">
        <v>5700</v>
      </c>
      <c r="C29" s="190"/>
      <c r="D29" s="190">
        <v>5700</v>
      </c>
      <c r="E29" s="191">
        <f>D29/B29*100</f>
        <v>100</v>
      </c>
    </row>
    <row r="30" spans="1:5" ht="12.75" customHeight="1" x14ac:dyDescent="0.25">
      <c r="A30" s="6" t="s">
        <v>31</v>
      </c>
      <c r="B30" s="190">
        <f>B31</f>
        <v>4739.72</v>
      </c>
      <c r="C30" s="190">
        <f t="shared" ref="C30:D31" si="8">C31</f>
        <v>0</v>
      </c>
      <c r="D30" s="190">
        <f t="shared" si="8"/>
        <v>4739.72</v>
      </c>
      <c r="E30" s="191">
        <f>D30/B30*100</f>
        <v>100</v>
      </c>
    </row>
    <row r="31" spans="1:5" ht="12.75" customHeight="1" x14ac:dyDescent="0.25">
      <c r="A31" s="6" t="s">
        <v>9</v>
      </c>
      <c r="B31" s="190">
        <f>B32</f>
        <v>4739.72</v>
      </c>
      <c r="C31" s="190">
        <f t="shared" si="8"/>
        <v>0</v>
      </c>
      <c r="D31" s="190">
        <f t="shared" si="8"/>
        <v>4739.72</v>
      </c>
      <c r="E31" s="191">
        <f>D31/B31*100</f>
        <v>100</v>
      </c>
    </row>
    <row r="32" spans="1:5" ht="12.75" customHeight="1" x14ac:dyDescent="0.25">
      <c r="A32" s="6" t="s">
        <v>11</v>
      </c>
      <c r="B32" s="190">
        <v>4739.72</v>
      </c>
      <c r="C32" s="190"/>
      <c r="D32" s="190">
        <v>4739.72</v>
      </c>
      <c r="E32" s="191">
        <f>D32/B32*100</f>
        <v>100</v>
      </c>
    </row>
    <row r="33" spans="1:5" ht="12.75" customHeight="1" x14ac:dyDescent="0.25">
      <c r="A33" s="6" t="s">
        <v>23</v>
      </c>
      <c r="B33" s="190">
        <f>B34+B37</f>
        <v>121363.73999999999</v>
      </c>
      <c r="C33" s="190">
        <f t="shared" ref="C33:D33" si="9">C34+C37</f>
        <v>0</v>
      </c>
      <c r="D33" s="190">
        <f t="shared" si="9"/>
        <v>121363.73999999999</v>
      </c>
      <c r="E33" s="191">
        <f>D33/B33*100</f>
        <v>100</v>
      </c>
    </row>
    <row r="34" spans="1:5" ht="12.75" customHeight="1" x14ac:dyDescent="0.25">
      <c r="A34" s="6" t="s">
        <v>24</v>
      </c>
      <c r="B34" s="190">
        <f>B35</f>
        <v>11734.7</v>
      </c>
      <c r="C34" s="190">
        <f t="shared" ref="C34:D35" si="10">C35</f>
        <v>0</v>
      </c>
      <c r="D34" s="190">
        <f t="shared" si="10"/>
        <v>11734.7</v>
      </c>
      <c r="E34" s="191">
        <f>D34/B34*100</f>
        <v>100</v>
      </c>
    </row>
    <row r="35" spans="1:5" ht="12.75" customHeight="1" x14ac:dyDescent="0.25">
      <c r="A35" s="6" t="s">
        <v>9</v>
      </c>
      <c r="B35" s="190">
        <f>B36</f>
        <v>11734.7</v>
      </c>
      <c r="C35" s="190">
        <f t="shared" si="10"/>
        <v>0</v>
      </c>
      <c r="D35" s="190">
        <f t="shared" si="10"/>
        <v>11734.7</v>
      </c>
      <c r="E35" s="191">
        <f>D35/B35*100</f>
        <v>100</v>
      </c>
    </row>
    <row r="36" spans="1:5" ht="12.75" customHeight="1" x14ac:dyDescent="0.25">
      <c r="A36" s="6" t="s">
        <v>11</v>
      </c>
      <c r="B36" s="190">
        <v>11734.7</v>
      </c>
      <c r="C36" s="190"/>
      <c r="D36" s="190">
        <v>11734.7</v>
      </c>
      <c r="E36" s="191">
        <f>D36/B36*100</f>
        <v>100</v>
      </c>
    </row>
    <row r="37" spans="1:5" ht="12.75" customHeight="1" x14ac:dyDescent="0.25">
      <c r="A37" s="6" t="s">
        <v>25</v>
      </c>
      <c r="B37" s="190">
        <f>B38</f>
        <v>109629.04</v>
      </c>
      <c r="C37" s="190"/>
      <c r="D37" s="190">
        <v>109629.04</v>
      </c>
      <c r="E37" s="191">
        <f>D37/B37*100</f>
        <v>100</v>
      </c>
    </row>
    <row r="38" spans="1:5" ht="12.75" customHeight="1" x14ac:dyDescent="0.25">
      <c r="A38" s="6" t="s">
        <v>9</v>
      </c>
      <c r="B38" s="190">
        <f>B39+B40</f>
        <v>109629.04</v>
      </c>
      <c r="C38" s="190">
        <f t="shared" ref="C38:D38" si="11">C39+C40</f>
        <v>0</v>
      </c>
      <c r="D38" s="190">
        <f t="shared" si="11"/>
        <v>109629.04</v>
      </c>
      <c r="E38" s="191">
        <f>D38/B38*100</f>
        <v>100</v>
      </c>
    </row>
    <row r="39" spans="1:5" ht="12.75" customHeight="1" x14ac:dyDescent="0.25">
      <c r="A39" s="6" t="s">
        <v>11</v>
      </c>
      <c r="B39" s="190">
        <v>108929.04</v>
      </c>
      <c r="C39" s="190"/>
      <c r="D39" s="190">
        <f>C39+B39</f>
        <v>108929.04</v>
      </c>
      <c r="E39" s="191">
        <f>D39/B39*100</f>
        <v>100</v>
      </c>
    </row>
    <row r="40" spans="1:5" ht="12.75" customHeight="1" x14ac:dyDescent="0.25">
      <c r="A40" s="6" t="s">
        <v>12</v>
      </c>
      <c r="B40" s="190">
        <v>700</v>
      </c>
      <c r="C40" s="190"/>
      <c r="D40" s="190">
        <f>B40+C40</f>
        <v>700</v>
      </c>
      <c r="E40" s="191">
        <f>D40/B40*100</f>
        <v>100</v>
      </c>
    </row>
    <row r="41" spans="1:5" ht="12.75" customHeight="1" x14ac:dyDescent="0.25">
      <c r="A41" s="6" t="s">
        <v>26</v>
      </c>
      <c r="B41" s="190">
        <f>B42+B47</f>
        <v>1853236.24</v>
      </c>
      <c r="C41" s="190">
        <f t="shared" ref="C41:D41" si="12">C42+C47</f>
        <v>0</v>
      </c>
      <c r="D41" s="190">
        <f t="shared" si="12"/>
        <v>1853236.24</v>
      </c>
      <c r="E41" s="191">
        <f>D41/B41*100</f>
        <v>100</v>
      </c>
    </row>
    <row r="42" spans="1:5" ht="12.75" customHeight="1" x14ac:dyDescent="0.25">
      <c r="A42" s="6" t="s">
        <v>28</v>
      </c>
      <c r="B42" s="190">
        <f>B43</f>
        <v>1849759.21</v>
      </c>
      <c r="C42" s="190">
        <f t="shared" ref="C42:D42" si="13">C43</f>
        <v>0</v>
      </c>
      <c r="D42" s="190">
        <f t="shared" si="13"/>
        <v>1849759.21</v>
      </c>
      <c r="E42" s="191">
        <f>D42/B42*100</f>
        <v>100</v>
      </c>
    </row>
    <row r="43" spans="1:5" ht="12.75" customHeight="1" x14ac:dyDescent="0.25">
      <c r="A43" s="6" t="s">
        <v>9</v>
      </c>
      <c r="B43" s="190">
        <f>B44+B45+B46</f>
        <v>1849759.21</v>
      </c>
      <c r="C43" s="190">
        <f t="shared" ref="C43:D43" si="14">C44+C45+C46</f>
        <v>0</v>
      </c>
      <c r="D43" s="190">
        <f t="shared" si="14"/>
        <v>1849759.21</v>
      </c>
      <c r="E43" s="191">
        <f>D43/B43*100</f>
        <v>100</v>
      </c>
    </row>
    <row r="44" spans="1:5" ht="12.75" customHeight="1" x14ac:dyDescent="0.25">
      <c r="A44" s="6" t="s">
        <v>10</v>
      </c>
      <c r="B44" s="190">
        <v>1841839.21</v>
      </c>
      <c r="C44" s="190"/>
      <c r="D44" s="190">
        <f>C44+B44</f>
        <v>1841839.21</v>
      </c>
      <c r="E44" s="191">
        <f>D44/B44*100</f>
        <v>100</v>
      </c>
    </row>
    <row r="45" spans="1:5" ht="12.75" customHeight="1" x14ac:dyDescent="0.25">
      <c r="A45" s="6" t="s">
        <v>11</v>
      </c>
      <c r="B45" s="190">
        <v>7100</v>
      </c>
      <c r="C45" s="190"/>
      <c r="D45" s="190">
        <f>B45+C45</f>
        <v>7100</v>
      </c>
      <c r="E45" s="191">
        <f>D45/B45*100</f>
        <v>100</v>
      </c>
    </row>
    <row r="46" spans="1:5" ht="12.75" customHeight="1" x14ac:dyDescent="0.25">
      <c r="A46" s="6" t="s">
        <v>13</v>
      </c>
      <c r="B46" s="190">
        <v>820</v>
      </c>
      <c r="C46" s="190"/>
      <c r="D46" s="190">
        <f>B46+C46</f>
        <v>820</v>
      </c>
      <c r="E46" s="191">
        <f>D46/B46*100</f>
        <v>100</v>
      </c>
    </row>
    <row r="47" spans="1:5" ht="12.75" customHeight="1" x14ac:dyDescent="0.25">
      <c r="A47" s="6" t="s">
        <v>32</v>
      </c>
      <c r="B47" s="190">
        <f>B48</f>
        <v>3477.03</v>
      </c>
      <c r="C47" s="190">
        <f t="shared" ref="C47:D48" si="15">C48</f>
        <v>0</v>
      </c>
      <c r="D47" s="190">
        <f t="shared" si="15"/>
        <v>3477.03</v>
      </c>
      <c r="E47" s="191">
        <f>D47/B47*100</f>
        <v>100</v>
      </c>
    </row>
    <row r="48" spans="1:5" ht="12.75" customHeight="1" x14ac:dyDescent="0.25">
      <c r="A48" s="6" t="s">
        <v>9</v>
      </c>
      <c r="B48" s="190">
        <f>B49</f>
        <v>3477.03</v>
      </c>
      <c r="C48" s="190">
        <f t="shared" si="15"/>
        <v>0</v>
      </c>
      <c r="D48" s="190">
        <f t="shared" si="15"/>
        <v>3477.03</v>
      </c>
      <c r="E48" s="191">
        <f>D48/B48*100</f>
        <v>100</v>
      </c>
    </row>
    <row r="49" spans="1:5" ht="12.75" customHeight="1" x14ac:dyDescent="0.25">
      <c r="A49" s="6" t="s">
        <v>11</v>
      </c>
      <c r="B49" s="190">
        <v>3477.03</v>
      </c>
      <c r="C49" s="190"/>
      <c r="D49" s="190">
        <f>B49+C49</f>
        <v>3477.03</v>
      </c>
      <c r="E49" s="191">
        <f>D49/B49*100</f>
        <v>100</v>
      </c>
    </row>
    <row r="50" spans="1:5" ht="12.75" customHeight="1" x14ac:dyDescent="0.25">
      <c r="A50" s="6" t="s">
        <v>29</v>
      </c>
      <c r="B50" s="190">
        <f>B51+B54</f>
        <v>410</v>
      </c>
      <c r="C50" s="190">
        <f t="shared" ref="C50:D50" si="16">C51+C54</f>
        <v>0</v>
      </c>
      <c r="D50" s="190">
        <f t="shared" si="16"/>
        <v>410</v>
      </c>
      <c r="E50" s="191"/>
    </row>
    <row r="51" spans="1:5" ht="12.75" customHeight="1" x14ac:dyDescent="0.25">
      <c r="A51" s="6" t="s">
        <v>30</v>
      </c>
      <c r="B51" s="190">
        <f>B52</f>
        <v>200</v>
      </c>
      <c r="C51" s="190">
        <f t="shared" ref="C51:D52" si="17">C52</f>
        <v>0</v>
      </c>
      <c r="D51" s="190">
        <f t="shared" si="17"/>
        <v>200</v>
      </c>
      <c r="E51" s="191"/>
    </row>
    <row r="52" spans="1:5" ht="12.75" customHeight="1" x14ac:dyDescent="0.25">
      <c r="A52" s="6" t="s">
        <v>9</v>
      </c>
      <c r="B52" s="190">
        <f>B53</f>
        <v>200</v>
      </c>
      <c r="C52" s="190">
        <f t="shared" si="17"/>
        <v>0</v>
      </c>
      <c r="D52" s="190">
        <f t="shared" si="17"/>
        <v>200</v>
      </c>
      <c r="E52" s="191"/>
    </row>
    <row r="53" spans="1:5" ht="12.75" customHeight="1" x14ac:dyDescent="0.25">
      <c r="A53" s="6" t="s">
        <v>11</v>
      </c>
      <c r="B53" s="190">
        <v>200</v>
      </c>
      <c r="C53" s="190"/>
      <c r="D53" s="190">
        <v>200</v>
      </c>
      <c r="E53" s="191"/>
    </row>
    <row r="54" spans="1:5" ht="12.75" customHeight="1" x14ac:dyDescent="0.25">
      <c r="A54" s="6" t="s">
        <v>86</v>
      </c>
      <c r="B54" s="190">
        <f>B55</f>
        <v>210</v>
      </c>
      <c r="C54" s="190">
        <f t="shared" ref="C54:D55" si="18">C55</f>
        <v>0</v>
      </c>
      <c r="D54" s="190">
        <f t="shared" si="18"/>
        <v>210</v>
      </c>
      <c r="E54" s="191"/>
    </row>
    <row r="55" spans="1:5" ht="12.75" customHeight="1" x14ac:dyDescent="0.25">
      <c r="A55" s="6" t="s">
        <v>9</v>
      </c>
      <c r="B55" s="190">
        <f>B56</f>
        <v>210</v>
      </c>
      <c r="C55" s="190">
        <f t="shared" si="18"/>
        <v>0</v>
      </c>
      <c r="D55" s="190">
        <f t="shared" si="18"/>
        <v>210</v>
      </c>
      <c r="E55" s="191"/>
    </row>
    <row r="56" spans="1:5" ht="12.75" customHeight="1" x14ac:dyDescent="0.25">
      <c r="A56" s="6" t="s">
        <v>11</v>
      </c>
      <c r="B56" s="190">
        <v>210</v>
      </c>
      <c r="C56" s="190"/>
      <c r="D56" s="190">
        <v>210</v>
      </c>
      <c r="E56" s="191"/>
    </row>
    <row r="57" spans="1:5" ht="12.75" customHeight="1" x14ac:dyDescent="0.25">
      <c r="A57" s="181" t="s">
        <v>87</v>
      </c>
      <c r="B57" s="188">
        <f t="shared" ref="B57:B62" si="19">B58</f>
        <v>110000</v>
      </c>
      <c r="C57" s="188">
        <f t="shared" ref="C57:D62" si="20">C58</f>
        <v>9000</v>
      </c>
      <c r="D57" s="188">
        <f t="shared" si="20"/>
        <v>119000</v>
      </c>
      <c r="E57" s="189"/>
    </row>
    <row r="58" spans="1:5" ht="12.75" customHeight="1" x14ac:dyDescent="0.25">
      <c r="A58" s="6" t="s">
        <v>68</v>
      </c>
      <c r="B58" s="190">
        <f t="shared" si="19"/>
        <v>110000</v>
      </c>
      <c r="C58" s="190">
        <f t="shared" si="20"/>
        <v>9000</v>
      </c>
      <c r="D58" s="190">
        <f t="shared" si="20"/>
        <v>119000</v>
      </c>
      <c r="E58" s="191"/>
    </row>
    <row r="59" spans="1:5" ht="12.75" customHeight="1" x14ac:dyDescent="0.25">
      <c r="A59" s="6" t="s">
        <v>69</v>
      </c>
      <c r="B59" s="190">
        <f>B60</f>
        <v>110000</v>
      </c>
      <c r="C59" s="190">
        <f>C60</f>
        <v>9000</v>
      </c>
      <c r="D59" s="190">
        <f>D60</f>
        <v>119000</v>
      </c>
      <c r="E59" s="191"/>
    </row>
    <row r="60" spans="1:5" ht="12.75" customHeight="1" x14ac:dyDescent="0.25">
      <c r="A60" s="6" t="s">
        <v>19</v>
      </c>
      <c r="B60" s="190">
        <f t="shared" si="19"/>
        <v>110000</v>
      </c>
      <c r="C60" s="190">
        <f t="shared" si="20"/>
        <v>9000</v>
      </c>
      <c r="D60" s="190">
        <f t="shared" si="20"/>
        <v>119000</v>
      </c>
      <c r="E60" s="191"/>
    </row>
    <row r="61" spans="1:5" ht="12.75" customHeight="1" x14ac:dyDescent="0.25">
      <c r="A61" s="6" t="s">
        <v>20</v>
      </c>
      <c r="B61" s="190">
        <f t="shared" si="19"/>
        <v>110000</v>
      </c>
      <c r="C61" s="190">
        <f t="shared" si="20"/>
        <v>9000</v>
      </c>
      <c r="D61" s="190">
        <f t="shared" si="20"/>
        <v>119000</v>
      </c>
      <c r="E61" s="191"/>
    </row>
    <row r="62" spans="1:5" ht="12.75" customHeight="1" x14ac:dyDescent="0.25">
      <c r="A62" s="6" t="s">
        <v>9</v>
      </c>
      <c r="B62" s="190">
        <f t="shared" si="19"/>
        <v>110000</v>
      </c>
      <c r="C62" s="190">
        <f t="shared" si="20"/>
        <v>9000</v>
      </c>
      <c r="D62" s="190">
        <f t="shared" si="20"/>
        <v>119000</v>
      </c>
      <c r="E62" s="191"/>
    </row>
    <row r="63" spans="1:5" ht="12.75" customHeight="1" x14ac:dyDescent="0.25">
      <c r="A63" s="6" t="s">
        <v>11</v>
      </c>
      <c r="B63" s="190">
        <v>110000</v>
      </c>
      <c r="C63" s="190">
        <v>9000</v>
      </c>
      <c r="D63" s="190">
        <f>B63+C63</f>
        <v>119000</v>
      </c>
      <c r="E63" s="191"/>
    </row>
    <row r="64" spans="1:5" s="172" customFormat="1" ht="24.95" customHeight="1" x14ac:dyDescent="0.25">
      <c r="A64" s="180" t="s">
        <v>64</v>
      </c>
      <c r="B64" s="186">
        <f>B65+B72+B89+B96</f>
        <v>35578.049999999996</v>
      </c>
      <c r="C64" s="186">
        <f>C65+C72+C89+C96</f>
        <v>0</v>
      </c>
      <c r="D64" s="186">
        <f>D65+D72+D89+D96</f>
        <v>35578.050000000003</v>
      </c>
      <c r="E64" s="187">
        <f>D64/B64*100</f>
        <v>100.00000000000003</v>
      </c>
    </row>
    <row r="65" spans="1:5" ht="12.75" customHeight="1" x14ac:dyDescent="0.25">
      <c r="A65" s="181" t="s">
        <v>89</v>
      </c>
      <c r="B65" s="188">
        <f t="shared" ref="B65:B70" si="21">B66</f>
        <v>4000</v>
      </c>
      <c r="C65" s="188">
        <f t="shared" ref="C65:D70" si="22">C66</f>
        <v>0</v>
      </c>
      <c r="D65" s="188">
        <f t="shared" si="22"/>
        <v>4000</v>
      </c>
      <c r="E65" s="189">
        <f>D65/B65*100</f>
        <v>100</v>
      </c>
    </row>
    <row r="66" spans="1:5" ht="12.75" customHeight="1" x14ac:dyDescent="0.25">
      <c r="A66" s="6" t="s">
        <v>68</v>
      </c>
      <c r="B66" s="190">
        <f t="shared" si="21"/>
        <v>4000</v>
      </c>
      <c r="C66" s="190">
        <f t="shared" si="22"/>
        <v>0</v>
      </c>
      <c r="D66" s="190">
        <f t="shared" si="22"/>
        <v>4000</v>
      </c>
      <c r="E66" s="191">
        <f>D66/B66*100</f>
        <v>100</v>
      </c>
    </row>
    <row r="67" spans="1:5" ht="12.75" customHeight="1" x14ac:dyDescent="0.25">
      <c r="A67" s="6" t="s">
        <v>69</v>
      </c>
      <c r="B67" s="190">
        <f t="shared" si="21"/>
        <v>4000</v>
      </c>
      <c r="C67" s="190">
        <f t="shared" si="22"/>
        <v>0</v>
      </c>
      <c r="D67" s="190">
        <f t="shared" si="22"/>
        <v>4000</v>
      </c>
      <c r="E67" s="191">
        <f>D67/B67*100</f>
        <v>100</v>
      </c>
    </row>
    <row r="68" spans="1:5" ht="12.75" customHeight="1" x14ac:dyDescent="0.25">
      <c r="A68" s="6" t="s">
        <v>19</v>
      </c>
      <c r="B68" s="190">
        <f t="shared" si="21"/>
        <v>4000</v>
      </c>
      <c r="C68" s="190">
        <f t="shared" si="22"/>
        <v>0</v>
      </c>
      <c r="D68" s="190">
        <f t="shared" si="22"/>
        <v>4000</v>
      </c>
      <c r="E68" s="191">
        <f>D68/B68*100</f>
        <v>100</v>
      </c>
    </row>
    <row r="69" spans="1:5" ht="12.75" customHeight="1" x14ac:dyDescent="0.25">
      <c r="A69" s="6" t="s">
        <v>20</v>
      </c>
      <c r="B69" s="190">
        <f t="shared" si="21"/>
        <v>4000</v>
      </c>
      <c r="C69" s="190">
        <f t="shared" si="22"/>
        <v>0</v>
      </c>
      <c r="D69" s="190">
        <f t="shared" si="22"/>
        <v>4000</v>
      </c>
      <c r="E69" s="191">
        <f>D69/B69*100</f>
        <v>100</v>
      </c>
    </row>
    <row r="70" spans="1:5" ht="12.75" customHeight="1" x14ac:dyDescent="0.25">
      <c r="A70" s="6" t="s">
        <v>9</v>
      </c>
      <c r="B70" s="190">
        <f t="shared" si="21"/>
        <v>4000</v>
      </c>
      <c r="C70" s="190">
        <f t="shared" si="22"/>
        <v>0</v>
      </c>
      <c r="D70" s="190">
        <f t="shared" si="22"/>
        <v>4000</v>
      </c>
      <c r="E70" s="191">
        <f>D70/B70*100</f>
        <v>100</v>
      </c>
    </row>
    <row r="71" spans="1:5" ht="12.75" customHeight="1" x14ac:dyDescent="0.25">
      <c r="A71" s="6" t="s">
        <v>11</v>
      </c>
      <c r="B71" s="190">
        <v>4000</v>
      </c>
      <c r="C71" s="190"/>
      <c r="D71" s="190">
        <f>B71+C71</f>
        <v>4000</v>
      </c>
      <c r="E71" s="191">
        <f>D71/B71*100</f>
        <v>100</v>
      </c>
    </row>
    <row r="72" spans="1:5" ht="12.75" customHeight="1" x14ac:dyDescent="0.25">
      <c r="A72" s="181" t="s">
        <v>90</v>
      </c>
      <c r="B72" s="188">
        <f>B73</f>
        <v>21597.829999999998</v>
      </c>
      <c r="C72" s="188">
        <v>0</v>
      </c>
      <c r="D72" s="188">
        <v>21597.83</v>
      </c>
      <c r="E72" s="189">
        <f>D72/B72*100</f>
        <v>100.00000000000003</v>
      </c>
    </row>
    <row r="73" spans="1:5" ht="12.75" customHeight="1" x14ac:dyDescent="0.25">
      <c r="A73" s="6" t="s">
        <v>68</v>
      </c>
      <c r="B73" s="190">
        <f>B74</f>
        <v>21597.829999999998</v>
      </c>
      <c r="C73" s="190"/>
      <c r="D73" s="190">
        <v>21597.83</v>
      </c>
      <c r="E73" s="191">
        <f>D73/B73*100</f>
        <v>100.00000000000003</v>
      </c>
    </row>
    <row r="74" spans="1:5" ht="12.75" customHeight="1" x14ac:dyDescent="0.25">
      <c r="A74" s="6" t="s">
        <v>69</v>
      </c>
      <c r="B74" s="190">
        <f>B75+B80</f>
        <v>21597.829999999998</v>
      </c>
      <c r="C74" s="190"/>
      <c r="D74" s="190">
        <v>21597.83</v>
      </c>
      <c r="E74" s="191">
        <f>D74/B74*100</f>
        <v>100.00000000000003</v>
      </c>
    </row>
    <row r="75" spans="1:5" ht="12.75" customHeight="1" x14ac:dyDescent="0.25">
      <c r="A75" s="6" t="s">
        <v>19</v>
      </c>
      <c r="B75" s="190">
        <f>B76</f>
        <v>17217.109999999997</v>
      </c>
      <c r="C75" s="190"/>
      <c r="D75" s="190">
        <v>17217.11</v>
      </c>
      <c r="E75" s="191">
        <f>D75/B75*100</f>
        <v>100.00000000000003</v>
      </c>
    </row>
    <row r="76" spans="1:5" ht="12.75" customHeight="1" x14ac:dyDescent="0.25">
      <c r="A76" s="6" t="s">
        <v>20</v>
      </c>
      <c r="B76" s="190">
        <f>B77</f>
        <v>17217.109999999997</v>
      </c>
      <c r="C76" s="190"/>
      <c r="D76" s="190">
        <v>17217.11</v>
      </c>
      <c r="E76" s="191">
        <f>D76/B76*100</f>
        <v>100.00000000000003</v>
      </c>
    </row>
    <row r="77" spans="1:5" ht="12.75" customHeight="1" x14ac:dyDescent="0.25">
      <c r="A77" s="6" t="s">
        <v>9</v>
      </c>
      <c r="B77" s="190">
        <f>B78+B79</f>
        <v>17217.109999999997</v>
      </c>
      <c r="C77" s="190"/>
      <c r="D77" s="190">
        <v>17217.11</v>
      </c>
      <c r="E77" s="191">
        <f>D77/B77*100</f>
        <v>100.00000000000003</v>
      </c>
    </row>
    <row r="78" spans="1:5" ht="12.75" customHeight="1" x14ac:dyDescent="0.25">
      <c r="A78" s="6" t="s">
        <v>10</v>
      </c>
      <c r="B78" s="190">
        <v>16776.509999999998</v>
      </c>
      <c r="C78" s="190"/>
      <c r="D78" s="190">
        <f>B78+C78</f>
        <v>16776.509999999998</v>
      </c>
      <c r="E78" s="191">
        <f>D78/B78*100</f>
        <v>100</v>
      </c>
    </row>
    <row r="79" spans="1:5" ht="12.75" customHeight="1" x14ac:dyDescent="0.25">
      <c r="A79" s="6" t="s">
        <v>11</v>
      </c>
      <c r="B79" s="190">
        <v>440.6</v>
      </c>
      <c r="C79" s="190"/>
      <c r="D79" s="190">
        <f>B79+C79</f>
        <v>440.6</v>
      </c>
      <c r="E79" s="191">
        <f>D79/B79*100</f>
        <v>100</v>
      </c>
    </row>
    <row r="80" spans="1:5" ht="12.75" customHeight="1" x14ac:dyDescent="0.25">
      <c r="A80" s="6" t="s">
        <v>26</v>
      </c>
      <c r="B80" s="190">
        <f>B81+B85</f>
        <v>4380.72</v>
      </c>
      <c r="C80" s="190">
        <f t="shared" ref="C80:D80" si="23">C81+C85</f>
        <v>0</v>
      </c>
      <c r="D80" s="190">
        <f t="shared" si="23"/>
        <v>4380.72</v>
      </c>
      <c r="E80" s="191">
        <f>D80/B80*100</f>
        <v>100</v>
      </c>
    </row>
    <row r="81" spans="1:5" ht="12.75" customHeight="1" x14ac:dyDescent="0.25">
      <c r="A81" s="6" t="s">
        <v>27</v>
      </c>
      <c r="B81" s="190">
        <f>B82</f>
        <v>3684.65</v>
      </c>
      <c r="C81" s="190">
        <f t="shared" ref="C81:D81" si="24">C82</f>
        <v>0</v>
      </c>
      <c r="D81" s="190">
        <f t="shared" si="24"/>
        <v>3684.65</v>
      </c>
      <c r="E81" s="191">
        <f>D81/B81*100</f>
        <v>100</v>
      </c>
    </row>
    <row r="82" spans="1:5" ht="12.75" customHeight="1" x14ac:dyDescent="0.25">
      <c r="A82" s="6" t="s">
        <v>9</v>
      </c>
      <c r="B82" s="190">
        <f>B83+B84</f>
        <v>3684.65</v>
      </c>
      <c r="C82" s="190">
        <f t="shared" ref="C82:D82" si="25">C83+C84</f>
        <v>0</v>
      </c>
      <c r="D82" s="190">
        <f t="shared" si="25"/>
        <v>3684.65</v>
      </c>
      <c r="E82" s="191">
        <f>D82/B82*100</f>
        <v>100</v>
      </c>
    </row>
    <row r="83" spans="1:5" ht="12.75" customHeight="1" x14ac:dyDescent="0.25">
      <c r="A83" s="6" t="s">
        <v>10</v>
      </c>
      <c r="B83" s="190">
        <v>3268.78</v>
      </c>
      <c r="C83" s="190"/>
      <c r="D83" s="190">
        <f>B83+C83</f>
        <v>3268.78</v>
      </c>
      <c r="E83" s="191">
        <f>D83/B83*100</f>
        <v>100</v>
      </c>
    </row>
    <row r="84" spans="1:5" ht="12.75" customHeight="1" x14ac:dyDescent="0.25">
      <c r="A84" s="6" t="s">
        <v>11</v>
      </c>
      <c r="B84" s="190">
        <v>415.87</v>
      </c>
      <c r="C84" s="190"/>
      <c r="D84" s="190">
        <f>B84+C84</f>
        <v>415.87</v>
      </c>
      <c r="E84" s="191">
        <f>D84/B84*100</f>
        <v>100</v>
      </c>
    </row>
    <row r="85" spans="1:5" ht="12.75" customHeight="1" x14ac:dyDescent="0.25">
      <c r="A85" s="6" t="s">
        <v>32</v>
      </c>
      <c r="B85" s="190">
        <f>B86</f>
        <v>696.07</v>
      </c>
      <c r="C85" s="190">
        <f t="shared" ref="C85:D85" si="26">C86</f>
        <v>0</v>
      </c>
      <c r="D85" s="190">
        <f t="shared" si="26"/>
        <v>696.07</v>
      </c>
      <c r="E85" s="191"/>
    </row>
    <row r="86" spans="1:5" ht="12.75" customHeight="1" x14ac:dyDescent="0.25">
      <c r="A86" s="6" t="s">
        <v>9</v>
      </c>
      <c r="B86" s="190">
        <f>B87+B88</f>
        <v>696.07</v>
      </c>
      <c r="C86" s="190">
        <f t="shared" ref="C86:D86" si="27">C87+C88</f>
        <v>0</v>
      </c>
      <c r="D86" s="190">
        <f t="shared" si="27"/>
        <v>696.07</v>
      </c>
      <c r="E86" s="191"/>
    </row>
    <row r="87" spans="1:5" ht="12.75" customHeight="1" x14ac:dyDescent="0.25">
      <c r="A87" s="6" t="s">
        <v>10</v>
      </c>
      <c r="B87" s="190">
        <v>571.34</v>
      </c>
      <c r="C87" s="190"/>
      <c r="D87" s="190">
        <f>B87+C87</f>
        <v>571.34</v>
      </c>
      <c r="E87" s="191"/>
    </row>
    <row r="88" spans="1:5" ht="12.75" customHeight="1" x14ac:dyDescent="0.25">
      <c r="A88" s="6" t="s">
        <v>11</v>
      </c>
      <c r="B88" s="190">
        <v>124.73</v>
      </c>
      <c r="C88" s="190"/>
      <c r="D88" s="190">
        <f>B88+C88</f>
        <v>124.73</v>
      </c>
      <c r="E88" s="191"/>
    </row>
    <row r="89" spans="1:5" ht="12.75" customHeight="1" x14ac:dyDescent="0.25">
      <c r="A89" s="181" t="s">
        <v>91</v>
      </c>
      <c r="B89" s="188">
        <f t="shared" ref="B89:B94" si="28">B90</f>
        <v>8360.2199999999993</v>
      </c>
      <c r="C89" s="188">
        <f t="shared" ref="C89:D94" si="29">C90</f>
        <v>0</v>
      </c>
      <c r="D89" s="188">
        <f t="shared" si="29"/>
        <v>8360.2199999999993</v>
      </c>
      <c r="E89" s="189">
        <f>D89/B89*100</f>
        <v>100</v>
      </c>
    </row>
    <row r="90" spans="1:5" ht="12.75" customHeight="1" x14ac:dyDescent="0.25">
      <c r="A90" s="6" t="s">
        <v>68</v>
      </c>
      <c r="B90" s="190">
        <f t="shared" si="28"/>
        <v>8360.2199999999993</v>
      </c>
      <c r="C90" s="190">
        <f t="shared" si="29"/>
        <v>0</v>
      </c>
      <c r="D90" s="190">
        <f t="shared" si="29"/>
        <v>8360.2199999999993</v>
      </c>
      <c r="E90" s="191">
        <f>D90/B90*100</f>
        <v>100</v>
      </c>
    </row>
    <row r="91" spans="1:5" ht="12.75" customHeight="1" x14ac:dyDescent="0.25">
      <c r="A91" s="6" t="s">
        <v>69</v>
      </c>
      <c r="B91" s="190">
        <f t="shared" si="28"/>
        <v>8360.2199999999993</v>
      </c>
      <c r="C91" s="190">
        <f t="shared" si="29"/>
        <v>0</v>
      </c>
      <c r="D91" s="190">
        <f t="shared" si="29"/>
        <v>8360.2199999999993</v>
      </c>
      <c r="E91" s="191">
        <f>D91/B91*100</f>
        <v>100</v>
      </c>
    </row>
    <row r="92" spans="1:5" ht="12.75" customHeight="1" x14ac:dyDescent="0.25">
      <c r="A92" s="6" t="s">
        <v>26</v>
      </c>
      <c r="B92" s="190">
        <f t="shared" si="28"/>
        <v>8360.2199999999993</v>
      </c>
      <c r="C92" s="190">
        <f t="shared" si="29"/>
        <v>0</v>
      </c>
      <c r="D92" s="190">
        <f t="shared" si="29"/>
        <v>8360.2199999999993</v>
      </c>
      <c r="E92" s="191">
        <f>D92/B92*100</f>
        <v>100</v>
      </c>
    </row>
    <row r="93" spans="1:5" ht="12.75" customHeight="1" x14ac:dyDescent="0.25">
      <c r="A93" s="6" t="s">
        <v>32</v>
      </c>
      <c r="B93" s="190">
        <f t="shared" si="28"/>
        <v>8360.2199999999993</v>
      </c>
      <c r="C93" s="190">
        <f t="shared" si="29"/>
        <v>0</v>
      </c>
      <c r="D93" s="190">
        <f t="shared" si="29"/>
        <v>8360.2199999999993</v>
      </c>
      <c r="E93" s="191">
        <f>D93/B93*100</f>
        <v>100</v>
      </c>
    </row>
    <row r="94" spans="1:5" ht="12.75" customHeight="1" x14ac:dyDescent="0.25">
      <c r="A94" s="6" t="s">
        <v>9</v>
      </c>
      <c r="B94" s="190">
        <f t="shared" si="28"/>
        <v>8360.2199999999993</v>
      </c>
      <c r="C94" s="190">
        <f t="shared" si="29"/>
        <v>0</v>
      </c>
      <c r="D94" s="190">
        <f t="shared" si="29"/>
        <v>8360.2199999999993</v>
      </c>
      <c r="E94" s="191">
        <f>D94/B94*100</f>
        <v>100</v>
      </c>
    </row>
    <row r="95" spans="1:5" ht="12.75" customHeight="1" x14ac:dyDescent="0.25">
      <c r="A95" s="6" t="s">
        <v>11</v>
      </c>
      <c r="B95" s="190">
        <v>8360.2199999999993</v>
      </c>
      <c r="C95" s="190"/>
      <c r="D95" s="190">
        <f>B95+C95</f>
        <v>8360.2199999999993</v>
      </c>
      <c r="E95" s="191">
        <f>D95/B95*100</f>
        <v>100</v>
      </c>
    </row>
    <row r="96" spans="1:5" ht="12.75" customHeight="1" x14ac:dyDescent="0.25">
      <c r="A96" s="181" t="s">
        <v>92</v>
      </c>
      <c r="B96" s="188">
        <f t="shared" ref="B96:B101" si="30">B97</f>
        <v>1620</v>
      </c>
      <c r="C96" s="188">
        <f t="shared" ref="C96:D101" si="31">C97</f>
        <v>0</v>
      </c>
      <c r="D96" s="188">
        <f t="shared" si="31"/>
        <v>1620</v>
      </c>
      <c r="E96" s="189">
        <f>D96/B96*100</f>
        <v>100</v>
      </c>
    </row>
    <row r="97" spans="1:5" ht="12.75" customHeight="1" x14ac:dyDescent="0.25">
      <c r="A97" s="6" t="s">
        <v>68</v>
      </c>
      <c r="B97" s="190">
        <f t="shared" si="30"/>
        <v>1620</v>
      </c>
      <c r="C97" s="190">
        <f t="shared" si="31"/>
        <v>0</v>
      </c>
      <c r="D97" s="190">
        <f t="shared" si="31"/>
        <v>1620</v>
      </c>
      <c r="E97" s="191">
        <f>D97/B97*100</f>
        <v>100</v>
      </c>
    </row>
    <row r="98" spans="1:5" ht="12.75" customHeight="1" x14ac:dyDescent="0.25">
      <c r="A98" s="6" t="s">
        <v>69</v>
      </c>
      <c r="B98" s="190">
        <f t="shared" si="30"/>
        <v>1620</v>
      </c>
      <c r="C98" s="190">
        <f t="shared" si="31"/>
        <v>0</v>
      </c>
      <c r="D98" s="190">
        <f t="shared" si="31"/>
        <v>1620</v>
      </c>
      <c r="E98" s="191">
        <f>D98/B98*100</f>
        <v>100</v>
      </c>
    </row>
    <row r="99" spans="1:5" ht="12.75" customHeight="1" x14ac:dyDescent="0.25">
      <c r="A99" s="6" t="s">
        <v>26</v>
      </c>
      <c r="B99" s="190">
        <f t="shared" si="30"/>
        <v>1620</v>
      </c>
      <c r="C99" s="190">
        <f t="shared" si="31"/>
        <v>0</v>
      </c>
      <c r="D99" s="190">
        <f t="shared" si="31"/>
        <v>1620</v>
      </c>
      <c r="E99" s="191">
        <f>D99/B99*100</f>
        <v>100</v>
      </c>
    </row>
    <row r="100" spans="1:5" ht="12.75" customHeight="1" x14ac:dyDescent="0.25">
      <c r="A100" s="6" t="s">
        <v>28</v>
      </c>
      <c r="B100" s="190">
        <f t="shared" si="30"/>
        <v>1620</v>
      </c>
      <c r="C100" s="190">
        <f t="shared" si="31"/>
        <v>0</v>
      </c>
      <c r="D100" s="190">
        <f t="shared" si="31"/>
        <v>1620</v>
      </c>
      <c r="E100" s="191">
        <f>D100/B100*100</f>
        <v>100</v>
      </c>
    </row>
    <row r="101" spans="1:5" ht="12.75" customHeight="1" x14ac:dyDescent="0.25">
      <c r="A101" s="6" t="s">
        <v>9</v>
      </c>
      <c r="B101" s="190">
        <f t="shared" si="30"/>
        <v>1620</v>
      </c>
      <c r="C101" s="190">
        <f t="shared" si="31"/>
        <v>0</v>
      </c>
      <c r="D101" s="190">
        <f t="shared" si="31"/>
        <v>1620</v>
      </c>
      <c r="E101" s="191">
        <f>D101/B101*100</f>
        <v>100</v>
      </c>
    </row>
    <row r="102" spans="1:5" ht="12.75" customHeight="1" x14ac:dyDescent="0.25">
      <c r="A102" s="6" t="s">
        <v>14</v>
      </c>
      <c r="B102" s="190">
        <v>1620</v>
      </c>
      <c r="C102" s="190"/>
      <c r="D102" s="190">
        <f>B102+C102</f>
        <v>1620</v>
      </c>
      <c r="E102" s="191">
        <f>D102/B102*100</f>
        <v>100</v>
      </c>
    </row>
    <row r="103" spans="1:5" ht="24.95" customHeight="1" x14ac:dyDescent="0.25">
      <c r="A103" s="182" t="s">
        <v>65</v>
      </c>
      <c r="B103" s="192">
        <f>B104</f>
        <v>3587.74</v>
      </c>
      <c r="C103" s="192">
        <f>C104</f>
        <v>0</v>
      </c>
      <c r="D103" s="192">
        <f t="shared" ref="C103:D105" si="32">D104</f>
        <v>3587.74</v>
      </c>
      <c r="E103" s="193">
        <f>D103/B103*100</f>
        <v>100</v>
      </c>
    </row>
    <row r="104" spans="1:5" ht="12.75" customHeight="1" x14ac:dyDescent="0.25">
      <c r="A104" s="181" t="s">
        <v>93</v>
      </c>
      <c r="B104" s="188">
        <f>B107+B114+B121</f>
        <v>3587.74</v>
      </c>
      <c r="C104" s="188">
        <f>C107+C114+C121</f>
        <v>0</v>
      </c>
      <c r="D104" s="188">
        <f t="shared" si="32"/>
        <v>3587.74</v>
      </c>
      <c r="E104" s="189">
        <f>D104/B104*100</f>
        <v>100</v>
      </c>
    </row>
    <row r="105" spans="1:5" ht="12.75" customHeight="1" x14ac:dyDescent="0.25">
      <c r="A105" s="6" t="s">
        <v>68</v>
      </c>
      <c r="B105" s="190">
        <f>B106</f>
        <v>3587.74</v>
      </c>
      <c r="C105" s="190">
        <f t="shared" si="32"/>
        <v>0</v>
      </c>
      <c r="D105" s="190">
        <f t="shared" si="32"/>
        <v>3587.74</v>
      </c>
      <c r="E105" s="191">
        <f>D105/B105*100</f>
        <v>100</v>
      </c>
    </row>
    <row r="106" spans="1:5" ht="12.75" customHeight="1" x14ac:dyDescent="0.25">
      <c r="A106" s="6" t="s">
        <v>69</v>
      </c>
      <c r="B106" s="190">
        <f>B107+B114+B121</f>
        <v>3587.74</v>
      </c>
      <c r="C106" s="190">
        <f>C107+C114+C121</f>
        <v>0</v>
      </c>
      <c r="D106" s="190">
        <f>D107+D114+D121</f>
        <v>3587.74</v>
      </c>
      <c r="E106" s="191">
        <f>D106/B106*100</f>
        <v>100</v>
      </c>
    </row>
    <row r="107" spans="1:5" ht="12.75" customHeight="1" x14ac:dyDescent="0.25">
      <c r="A107" s="6" t="s">
        <v>21</v>
      </c>
      <c r="B107" s="190">
        <f>B108+B111</f>
        <v>1300</v>
      </c>
      <c r="C107" s="190">
        <f t="shared" ref="C107:D107" si="33">C108+C111</f>
        <v>0</v>
      </c>
      <c r="D107" s="190">
        <f t="shared" si="33"/>
        <v>1300</v>
      </c>
      <c r="E107" s="191">
        <f>D107/B107*100</f>
        <v>100</v>
      </c>
    </row>
    <row r="108" spans="1:5" ht="12.75" customHeight="1" x14ac:dyDescent="0.25">
      <c r="A108" s="6" t="s">
        <v>22</v>
      </c>
      <c r="B108" s="190">
        <f>B109</f>
        <v>300</v>
      </c>
      <c r="C108" s="190">
        <f t="shared" ref="C108:D109" si="34">C109</f>
        <v>0</v>
      </c>
      <c r="D108" s="190">
        <f t="shared" si="34"/>
        <v>300</v>
      </c>
      <c r="E108" s="191"/>
    </row>
    <row r="109" spans="1:5" ht="12.75" customHeight="1" x14ac:dyDescent="0.25">
      <c r="A109" s="6" t="s">
        <v>15</v>
      </c>
      <c r="B109" s="190">
        <f>B110</f>
        <v>300</v>
      </c>
      <c r="C109" s="190">
        <f t="shared" si="34"/>
        <v>0</v>
      </c>
      <c r="D109" s="190">
        <f t="shared" si="34"/>
        <v>300</v>
      </c>
      <c r="E109" s="191"/>
    </row>
    <row r="110" spans="1:5" ht="12.75" customHeight="1" x14ac:dyDescent="0.25">
      <c r="A110" s="6" t="s">
        <v>16</v>
      </c>
      <c r="B110" s="190">
        <v>300</v>
      </c>
      <c r="C110" s="190"/>
      <c r="D110" s="190">
        <f>B110+C110</f>
        <v>300</v>
      </c>
      <c r="E110" s="191"/>
    </row>
    <row r="111" spans="1:5" ht="12.75" customHeight="1" x14ac:dyDescent="0.25">
      <c r="A111" s="6" t="s">
        <v>31</v>
      </c>
      <c r="B111" s="190">
        <f>B112</f>
        <v>1000</v>
      </c>
      <c r="C111" s="190">
        <f t="shared" ref="C111:D112" si="35">C112</f>
        <v>0</v>
      </c>
      <c r="D111" s="190">
        <f t="shared" si="35"/>
        <v>1000</v>
      </c>
      <c r="E111" s="191">
        <f>D111/B111*100</f>
        <v>100</v>
      </c>
    </row>
    <row r="112" spans="1:5" ht="12.75" customHeight="1" x14ac:dyDescent="0.25">
      <c r="A112" s="6" t="s">
        <v>15</v>
      </c>
      <c r="B112" s="190">
        <f>B113</f>
        <v>1000</v>
      </c>
      <c r="C112" s="190">
        <f t="shared" si="35"/>
        <v>0</v>
      </c>
      <c r="D112" s="190">
        <f t="shared" si="35"/>
        <v>1000</v>
      </c>
      <c r="E112" s="191">
        <f>D112/B112*100</f>
        <v>100</v>
      </c>
    </row>
    <row r="113" spans="1:5" ht="12.75" customHeight="1" x14ac:dyDescent="0.25">
      <c r="A113" s="6" t="s">
        <v>16</v>
      </c>
      <c r="B113" s="190">
        <v>1000</v>
      </c>
      <c r="C113" s="190"/>
      <c r="D113" s="190">
        <f>B113+C113</f>
        <v>1000</v>
      </c>
      <c r="E113" s="191">
        <f>D113/B113*100</f>
        <v>100</v>
      </c>
    </row>
    <row r="114" spans="1:5" ht="12.75" customHeight="1" x14ac:dyDescent="0.25">
      <c r="A114" s="6" t="s">
        <v>26</v>
      </c>
      <c r="B114" s="190">
        <f>B115+B118</f>
        <v>2087.7399999999998</v>
      </c>
      <c r="C114" s="190">
        <f>C115+C118</f>
        <v>0</v>
      </c>
      <c r="D114" s="190">
        <f>D115+D118</f>
        <v>2087.7399999999998</v>
      </c>
      <c r="E114" s="191">
        <f>D114/B114*100</f>
        <v>100</v>
      </c>
    </row>
    <row r="115" spans="1:5" ht="12.75" customHeight="1" x14ac:dyDescent="0.25">
      <c r="A115" s="6" t="s">
        <v>28</v>
      </c>
      <c r="B115" s="190">
        <f>B116</f>
        <v>1920</v>
      </c>
      <c r="C115" s="190">
        <f t="shared" ref="C115:D116" si="36">C116</f>
        <v>0</v>
      </c>
      <c r="D115" s="190">
        <f t="shared" si="36"/>
        <v>1920</v>
      </c>
      <c r="E115" s="191">
        <f>D115/B115*100</f>
        <v>100</v>
      </c>
    </row>
    <row r="116" spans="1:5" ht="12.75" customHeight="1" x14ac:dyDescent="0.25">
      <c r="A116" s="6" t="s">
        <v>15</v>
      </c>
      <c r="B116" s="190">
        <f>B117</f>
        <v>1920</v>
      </c>
      <c r="C116" s="190">
        <f t="shared" si="36"/>
        <v>0</v>
      </c>
      <c r="D116" s="190">
        <f t="shared" si="36"/>
        <v>1920</v>
      </c>
      <c r="E116" s="191">
        <f>D116/B116*100</f>
        <v>100</v>
      </c>
    </row>
    <row r="117" spans="1:5" ht="12.75" customHeight="1" x14ac:dyDescent="0.25">
      <c r="A117" s="6" t="s">
        <v>16</v>
      </c>
      <c r="B117" s="190">
        <v>1920</v>
      </c>
      <c r="C117" s="190"/>
      <c r="D117" s="190">
        <f>B117+C117</f>
        <v>1920</v>
      </c>
      <c r="E117" s="191">
        <f>D117/B117*100</f>
        <v>100</v>
      </c>
    </row>
    <row r="118" spans="1:5" ht="12.75" customHeight="1" x14ac:dyDescent="0.25">
      <c r="A118" s="6" t="s">
        <v>32</v>
      </c>
      <c r="B118" s="190">
        <f t="shared" ref="B118:D119" si="37">B119</f>
        <v>167.74</v>
      </c>
      <c r="C118" s="190">
        <f t="shared" si="37"/>
        <v>0</v>
      </c>
      <c r="D118" s="190">
        <f t="shared" si="37"/>
        <v>167.74</v>
      </c>
      <c r="E118" s="191"/>
    </row>
    <row r="119" spans="1:5" ht="12.75" customHeight="1" x14ac:dyDescent="0.25">
      <c r="A119" s="6" t="s">
        <v>15</v>
      </c>
      <c r="B119" s="190">
        <f t="shared" si="37"/>
        <v>167.74</v>
      </c>
      <c r="C119" s="190">
        <f t="shared" si="37"/>
        <v>0</v>
      </c>
      <c r="D119" s="190">
        <f t="shared" si="37"/>
        <v>167.74</v>
      </c>
      <c r="E119" s="191"/>
    </row>
    <row r="120" spans="1:5" ht="12.75" customHeight="1" x14ac:dyDescent="0.25">
      <c r="A120" s="6" t="s">
        <v>16</v>
      </c>
      <c r="B120" s="190">
        <v>167.74</v>
      </c>
      <c r="C120" s="190"/>
      <c r="D120" s="190">
        <f>B120+C120</f>
        <v>167.74</v>
      </c>
      <c r="E120" s="191"/>
    </row>
    <row r="121" spans="1:5" ht="12.75" customHeight="1" x14ac:dyDescent="0.25">
      <c r="A121" s="6" t="s">
        <v>29</v>
      </c>
      <c r="B121" s="190">
        <f>B122</f>
        <v>200</v>
      </c>
      <c r="C121" s="190">
        <f t="shared" ref="C121:D123" si="38">C122</f>
        <v>0</v>
      </c>
      <c r="D121" s="190">
        <f t="shared" si="38"/>
        <v>200</v>
      </c>
      <c r="E121" s="191"/>
    </row>
    <row r="122" spans="1:5" ht="12.75" customHeight="1" x14ac:dyDescent="0.25">
      <c r="A122" s="6" t="s">
        <v>30</v>
      </c>
      <c r="B122" s="190">
        <f>B123</f>
        <v>200</v>
      </c>
      <c r="C122" s="190">
        <f t="shared" si="38"/>
        <v>0</v>
      </c>
      <c r="D122" s="190">
        <f t="shared" si="38"/>
        <v>200</v>
      </c>
      <c r="E122" s="191"/>
    </row>
    <row r="123" spans="1:5" ht="12.75" customHeight="1" x14ac:dyDescent="0.25">
      <c r="A123" s="6" t="s">
        <v>15</v>
      </c>
      <c r="B123" s="190">
        <f>B124</f>
        <v>200</v>
      </c>
      <c r="C123" s="190">
        <f t="shared" si="38"/>
        <v>0</v>
      </c>
      <c r="D123" s="190">
        <f t="shared" si="38"/>
        <v>200</v>
      </c>
      <c r="E123" s="191"/>
    </row>
    <row r="124" spans="1:5" ht="12.75" customHeight="1" thickBot="1" x14ac:dyDescent="0.3">
      <c r="A124" s="183" t="s">
        <v>16</v>
      </c>
      <c r="B124" s="194">
        <v>200</v>
      </c>
      <c r="C124" s="194"/>
      <c r="D124" s="194">
        <f>B124+C124</f>
        <v>200</v>
      </c>
      <c r="E124" s="195"/>
    </row>
    <row r="125" spans="1:5" ht="12.75" customHeight="1" x14ac:dyDescent="0.25"/>
    <row r="126" spans="1:5" ht="12.75" customHeight="1" x14ac:dyDescent="0.25"/>
    <row r="127" spans="1:5" ht="12.75" customHeight="1" x14ac:dyDescent="0.25"/>
    <row r="128" spans="1:5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</sheetData>
  <mergeCells count="3">
    <mergeCell ref="A1:E2"/>
    <mergeCell ref="A3:E3"/>
    <mergeCell ref="A4:E4"/>
  </mergeCells>
  <pageMargins left="0" right="0" top="0.74803149606299213" bottom="0.74803149606299213" header="0.31496062992125984" footer="0.31496062992125984"/>
  <pageSetup paperSize="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30D85-8728-4462-898E-922E1F277685}">
  <dimension ref="A1:E124"/>
  <sheetViews>
    <sheetView topLeftCell="A7" workbookViewId="0">
      <selection activeCell="B10" sqref="B10"/>
    </sheetView>
  </sheetViews>
  <sheetFormatPr defaultRowHeight="15" x14ac:dyDescent="0.25"/>
  <cols>
    <col min="1" max="1" width="48" style="171" customWidth="1"/>
    <col min="2" max="5" width="15.7109375" customWidth="1"/>
  </cols>
  <sheetData>
    <row r="1" spans="1:5" x14ac:dyDescent="0.25">
      <c r="A1" s="203" t="s">
        <v>75</v>
      </c>
      <c r="B1" s="203"/>
      <c r="C1" s="203"/>
      <c r="D1" s="203"/>
      <c r="E1" s="203"/>
    </row>
    <row r="2" spans="1:5" x14ac:dyDescent="0.25">
      <c r="A2" s="203"/>
      <c r="B2" s="203"/>
      <c r="C2" s="203"/>
      <c r="D2" s="203"/>
      <c r="E2" s="203"/>
    </row>
    <row r="3" spans="1:5" ht="15.75" x14ac:dyDescent="0.25">
      <c r="A3" s="198" t="s">
        <v>66</v>
      </c>
      <c r="B3" s="198"/>
      <c r="C3" s="198"/>
      <c r="D3" s="198"/>
      <c r="E3" s="198"/>
    </row>
    <row r="4" spans="1:5" ht="15.75" x14ac:dyDescent="0.25">
      <c r="A4" s="173" t="s">
        <v>72</v>
      </c>
      <c r="B4" s="173"/>
      <c r="C4" s="173"/>
      <c r="D4" s="173"/>
      <c r="E4" s="173"/>
    </row>
    <row r="5" spans="1:5" ht="15.75" thickBot="1" x14ac:dyDescent="0.3">
      <c r="A5" s="170"/>
      <c r="B5" s="48"/>
      <c r="C5" s="48"/>
      <c r="D5" s="48"/>
      <c r="E5" s="48"/>
    </row>
    <row r="6" spans="1:5" ht="25.5" x14ac:dyDescent="0.25">
      <c r="A6" s="34" t="s">
        <v>18</v>
      </c>
      <c r="B6" s="65" t="s">
        <v>73</v>
      </c>
      <c r="C6" s="35" t="s">
        <v>96</v>
      </c>
      <c r="D6" s="35" t="s">
        <v>76</v>
      </c>
      <c r="E6" s="36" t="s">
        <v>77</v>
      </c>
    </row>
    <row r="7" spans="1:5" x14ac:dyDescent="0.25">
      <c r="A7" s="176" t="s">
        <v>61</v>
      </c>
      <c r="B7" s="177">
        <f>B8</f>
        <v>1661842.99</v>
      </c>
      <c r="C7" s="177">
        <f t="shared" ref="C7:D8" si="0">C8</f>
        <v>475506.51</v>
      </c>
      <c r="D7" s="177">
        <f t="shared" si="0"/>
        <v>2137349.4999999995</v>
      </c>
      <c r="E7" s="178">
        <f>D8/B8*100</f>
        <v>128.61320310410309</v>
      </c>
    </row>
    <row r="8" spans="1:5" x14ac:dyDescent="0.25">
      <c r="A8" s="179" t="s">
        <v>82</v>
      </c>
      <c r="B8" s="184">
        <f>B9</f>
        <v>1661842.99</v>
      </c>
      <c r="C8" s="184">
        <f t="shared" si="0"/>
        <v>475506.51</v>
      </c>
      <c r="D8" s="184">
        <f t="shared" si="0"/>
        <v>2137349.4999999995</v>
      </c>
      <c r="E8" s="185">
        <f>D8/B8*100</f>
        <v>128.61320310410309</v>
      </c>
    </row>
    <row r="9" spans="1:5" x14ac:dyDescent="0.25">
      <c r="A9" s="179" t="s">
        <v>83</v>
      </c>
      <c r="B9" s="184">
        <f>B10+B18+B67+B106</f>
        <v>1661842.99</v>
      </c>
      <c r="C9" s="184">
        <f>C10+C18+C67+C106</f>
        <v>475506.51</v>
      </c>
      <c r="D9" s="184">
        <f>D10+D18+D67+D106</f>
        <v>2137349.4999999995</v>
      </c>
      <c r="E9" s="185">
        <f>D9/B9*100</f>
        <v>128.61320310410309</v>
      </c>
    </row>
    <row r="10" spans="1:5" ht="25.5" x14ac:dyDescent="0.25">
      <c r="A10" s="180" t="s">
        <v>62</v>
      </c>
      <c r="B10" s="186">
        <f t="shared" ref="B10:D16" si="1">B11</f>
        <v>2300</v>
      </c>
      <c r="C10" s="186">
        <f t="shared" si="1"/>
        <v>434.01</v>
      </c>
      <c r="D10" s="186">
        <f t="shared" si="1"/>
        <v>2734.01</v>
      </c>
      <c r="E10" s="187">
        <f>D10/B10*100</f>
        <v>118.87</v>
      </c>
    </row>
    <row r="11" spans="1:5" x14ac:dyDescent="0.25">
      <c r="A11" s="181" t="s">
        <v>84</v>
      </c>
      <c r="B11" s="188">
        <f t="shared" si="1"/>
        <v>2300</v>
      </c>
      <c r="C11" s="188">
        <f t="shared" si="1"/>
        <v>434.01</v>
      </c>
      <c r="D11" s="188">
        <f t="shared" si="1"/>
        <v>2734.01</v>
      </c>
      <c r="E11" s="189">
        <f>D11/B11*100</f>
        <v>118.87</v>
      </c>
    </row>
    <row r="12" spans="1:5" x14ac:dyDescent="0.25">
      <c r="A12" s="6" t="s">
        <v>68</v>
      </c>
      <c r="B12" s="190">
        <f t="shared" si="1"/>
        <v>2300</v>
      </c>
      <c r="C12" s="190">
        <f t="shared" si="1"/>
        <v>434.01</v>
      </c>
      <c r="D12" s="190">
        <f t="shared" si="1"/>
        <v>2734.01</v>
      </c>
      <c r="E12" s="191">
        <f>D12/B12*100</f>
        <v>118.87</v>
      </c>
    </row>
    <row r="13" spans="1:5" x14ac:dyDescent="0.25">
      <c r="A13" s="6" t="s">
        <v>69</v>
      </c>
      <c r="B13" s="190">
        <f t="shared" si="1"/>
        <v>2300</v>
      </c>
      <c r="C13" s="190">
        <f t="shared" si="1"/>
        <v>434.01</v>
      </c>
      <c r="D13" s="190">
        <f t="shared" si="1"/>
        <v>2734.01</v>
      </c>
      <c r="E13" s="191">
        <f t="shared" ref="E13:E17" si="2">D13/B13*100</f>
        <v>118.87</v>
      </c>
    </row>
    <row r="14" spans="1:5" x14ac:dyDescent="0.25">
      <c r="A14" s="6" t="s">
        <v>19</v>
      </c>
      <c r="B14" s="190">
        <f t="shared" si="1"/>
        <v>2300</v>
      </c>
      <c r="C14" s="190">
        <f t="shared" si="1"/>
        <v>434.01</v>
      </c>
      <c r="D14" s="190">
        <f t="shared" si="1"/>
        <v>2734.01</v>
      </c>
      <c r="E14" s="191">
        <f t="shared" si="2"/>
        <v>118.87</v>
      </c>
    </row>
    <row r="15" spans="1:5" x14ac:dyDescent="0.25">
      <c r="A15" s="6" t="s">
        <v>20</v>
      </c>
      <c r="B15" s="190">
        <f t="shared" si="1"/>
        <v>2300</v>
      </c>
      <c r="C15" s="190">
        <f t="shared" si="1"/>
        <v>434.01</v>
      </c>
      <c r="D15" s="190">
        <f t="shared" si="1"/>
        <v>2734.01</v>
      </c>
      <c r="E15" s="191">
        <f t="shared" si="2"/>
        <v>118.87</v>
      </c>
    </row>
    <row r="16" spans="1:5" x14ac:dyDescent="0.25">
      <c r="A16" s="6" t="s">
        <v>9</v>
      </c>
      <c r="B16" s="190">
        <f t="shared" si="1"/>
        <v>2300</v>
      </c>
      <c r="C16" s="190">
        <f t="shared" si="1"/>
        <v>434.01</v>
      </c>
      <c r="D16" s="190">
        <f t="shared" si="1"/>
        <v>2734.01</v>
      </c>
      <c r="E16" s="191">
        <f t="shared" si="2"/>
        <v>118.87</v>
      </c>
    </row>
    <row r="17" spans="1:5" x14ac:dyDescent="0.25">
      <c r="A17" s="6" t="s">
        <v>11</v>
      </c>
      <c r="B17" s="190">
        <v>2300</v>
      </c>
      <c r="C17" s="190">
        <v>434.01</v>
      </c>
      <c r="D17" s="190">
        <f>B17+C17</f>
        <v>2734.01</v>
      </c>
      <c r="E17" s="191">
        <f t="shared" si="2"/>
        <v>118.87</v>
      </c>
    </row>
    <row r="18" spans="1:5" x14ac:dyDescent="0.25">
      <c r="A18" s="180" t="s">
        <v>63</v>
      </c>
      <c r="B18" s="186">
        <f>B19+B53+B60</f>
        <v>1622284.29</v>
      </c>
      <c r="C18" s="186">
        <f t="shared" ref="C18:D18" si="3">C19+C53+C60</f>
        <v>473333.15</v>
      </c>
      <c r="D18" s="186">
        <f t="shared" si="3"/>
        <v>2095617.44</v>
      </c>
      <c r="E18" s="187">
        <f>D18/B18*100</f>
        <v>129.17695455215187</v>
      </c>
    </row>
    <row r="19" spans="1:5" x14ac:dyDescent="0.25">
      <c r="A19" s="181" t="s">
        <v>85</v>
      </c>
      <c r="B19" s="188">
        <f>B20</f>
        <v>1622284.29</v>
      </c>
      <c r="C19" s="188">
        <f t="shared" ref="C19:D20" si="4">C20</f>
        <v>363165.41000000003</v>
      </c>
      <c r="D19" s="188">
        <f t="shared" si="4"/>
        <v>1985449.7</v>
      </c>
      <c r="E19" s="189">
        <f>D19/B19*100</f>
        <v>122.38605232378845</v>
      </c>
    </row>
    <row r="20" spans="1:5" x14ac:dyDescent="0.25">
      <c r="A20" s="6" t="s">
        <v>68</v>
      </c>
      <c r="B20" s="190">
        <f>B21</f>
        <v>1622284.29</v>
      </c>
      <c r="C20" s="190">
        <f t="shared" si="4"/>
        <v>363165.41000000003</v>
      </c>
      <c r="D20" s="190">
        <f t="shared" si="4"/>
        <v>1985449.7</v>
      </c>
      <c r="E20" s="191">
        <f>D20/B20*100</f>
        <v>122.38605232378845</v>
      </c>
    </row>
    <row r="21" spans="1:5" x14ac:dyDescent="0.25">
      <c r="A21" s="6" t="s">
        <v>69</v>
      </c>
      <c r="B21" s="190">
        <f>B22+B29+B37+B46</f>
        <v>1622284.29</v>
      </c>
      <c r="C21" s="190">
        <f t="shared" ref="C21:D21" si="5">C22+C29+C37+C46</f>
        <v>363165.41000000003</v>
      </c>
      <c r="D21" s="190">
        <f t="shared" si="5"/>
        <v>1985449.7</v>
      </c>
      <c r="E21" s="191">
        <f t="shared" ref="E21:E45" si="6">D21/B21*100</f>
        <v>122.38605232378845</v>
      </c>
    </row>
    <row r="22" spans="1:5" x14ac:dyDescent="0.25">
      <c r="A22" s="6" t="s">
        <v>21</v>
      </c>
      <c r="B22" s="190">
        <f>B23+B26</f>
        <v>6675.74</v>
      </c>
      <c r="C22" s="190">
        <f t="shared" ref="C22:D22" si="7">C23+C26</f>
        <v>3763.9799999999996</v>
      </c>
      <c r="D22" s="190">
        <f t="shared" si="7"/>
        <v>10439.720000000001</v>
      </c>
      <c r="E22" s="191">
        <f t="shared" si="6"/>
        <v>156.38296278764602</v>
      </c>
    </row>
    <row r="23" spans="1:5" x14ac:dyDescent="0.25">
      <c r="A23" s="6" t="s">
        <v>22</v>
      </c>
      <c r="B23" s="190">
        <f>B24</f>
        <v>4925.74</v>
      </c>
      <c r="C23" s="190">
        <f t="shared" ref="C23:D24" si="8">C24</f>
        <v>774.26</v>
      </c>
      <c r="D23" s="190">
        <f t="shared" si="8"/>
        <v>5700</v>
      </c>
      <c r="E23" s="191">
        <f t="shared" si="6"/>
        <v>115.7186534409043</v>
      </c>
    </row>
    <row r="24" spans="1:5" x14ac:dyDescent="0.25">
      <c r="A24" s="6" t="s">
        <v>9</v>
      </c>
      <c r="B24" s="190">
        <f>B25</f>
        <v>4925.74</v>
      </c>
      <c r="C24" s="190">
        <f t="shared" si="8"/>
        <v>774.26</v>
      </c>
      <c r="D24" s="190">
        <f t="shared" si="8"/>
        <v>5700</v>
      </c>
      <c r="E24" s="191">
        <f t="shared" si="6"/>
        <v>115.7186534409043</v>
      </c>
    </row>
    <row r="25" spans="1:5" x14ac:dyDescent="0.25">
      <c r="A25" s="6" t="s">
        <v>11</v>
      </c>
      <c r="B25" s="190">
        <v>4925.74</v>
      </c>
      <c r="C25" s="190">
        <v>774.26</v>
      </c>
      <c r="D25" s="190">
        <v>5700</v>
      </c>
      <c r="E25" s="191">
        <f t="shared" si="6"/>
        <v>115.7186534409043</v>
      </c>
    </row>
    <row r="26" spans="1:5" ht="26.25" x14ac:dyDescent="0.25">
      <c r="A26" s="6" t="s">
        <v>31</v>
      </c>
      <c r="B26" s="190">
        <f>B27</f>
        <v>1750</v>
      </c>
      <c r="C26" s="190">
        <f t="shared" ref="C26:D27" si="9">C27</f>
        <v>2989.72</v>
      </c>
      <c r="D26" s="190">
        <f t="shared" si="9"/>
        <v>4739.72</v>
      </c>
      <c r="E26" s="191">
        <f t="shared" si="6"/>
        <v>270.84114285714287</v>
      </c>
    </row>
    <row r="27" spans="1:5" x14ac:dyDescent="0.25">
      <c r="A27" s="6" t="s">
        <v>9</v>
      </c>
      <c r="B27" s="190">
        <f>B28</f>
        <v>1750</v>
      </c>
      <c r="C27" s="190">
        <f t="shared" si="9"/>
        <v>2989.72</v>
      </c>
      <c r="D27" s="190">
        <f t="shared" si="9"/>
        <v>4739.72</v>
      </c>
      <c r="E27" s="191">
        <f t="shared" si="6"/>
        <v>270.84114285714287</v>
      </c>
    </row>
    <row r="28" spans="1:5" x14ac:dyDescent="0.25">
      <c r="A28" s="6" t="s">
        <v>11</v>
      </c>
      <c r="B28" s="190">
        <v>1750</v>
      </c>
      <c r="C28" s="190">
        <v>2989.72</v>
      </c>
      <c r="D28" s="190">
        <v>4739.72</v>
      </c>
      <c r="E28" s="191">
        <f t="shared" si="6"/>
        <v>270.84114285714287</v>
      </c>
    </row>
    <row r="29" spans="1:5" x14ac:dyDescent="0.25">
      <c r="A29" s="6" t="s">
        <v>23</v>
      </c>
      <c r="B29" s="190">
        <f>B30+B33</f>
        <v>123434.04</v>
      </c>
      <c r="C29" s="190">
        <f t="shared" ref="C29:D29" si="10">C30+C33</f>
        <v>-2070.3000000000002</v>
      </c>
      <c r="D29" s="190">
        <f t="shared" si="10"/>
        <v>121363.73999999999</v>
      </c>
      <c r="E29" s="191">
        <f t="shared" si="6"/>
        <v>98.322747922696195</v>
      </c>
    </row>
    <row r="30" spans="1:5" ht="26.25" x14ac:dyDescent="0.25">
      <c r="A30" s="6" t="s">
        <v>24</v>
      </c>
      <c r="B30" s="190">
        <f>B31</f>
        <v>13805</v>
      </c>
      <c r="C30" s="190">
        <f t="shared" ref="C30:D31" si="11">C31</f>
        <v>-2070.3000000000002</v>
      </c>
      <c r="D30" s="190">
        <f t="shared" si="11"/>
        <v>11734.7</v>
      </c>
      <c r="E30" s="191">
        <f t="shared" si="6"/>
        <v>85.003259688518668</v>
      </c>
    </row>
    <row r="31" spans="1:5" x14ac:dyDescent="0.25">
      <c r="A31" s="6" t="s">
        <v>9</v>
      </c>
      <c r="B31" s="190">
        <f>B32</f>
        <v>13805</v>
      </c>
      <c r="C31" s="190">
        <f t="shared" si="11"/>
        <v>-2070.3000000000002</v>
      </c>
      <c r="D31" s="190">
        <f t="shared" si="11"/>
        <v>11734.7</v>
      </c>
      <c r="E31" s="191">
        <f t="shared" si="6"/>
        <v>85.003259688518668</v>
      </c>
    </row>
    <row r="32" spans="1:5" x14ac:dyDescent="0.25">
      <c r="A32" s="6" t="s">
        <v>11</v>
      </c>
      <c r="B32" s="190">
        <v>13805</v>
      </c>
      <c r="C32" s="190">
        <v>-2070.3000000000002</v>
      </c>
      <c r="D32" s="190">
        <v>11734.7</v>
      </c>
      <c r="E32" s="191">
        <f t="shared" si="6"/>
        <v>85.003259688518668</v>
      </c>
    </row>
    <row r="33" spans="1:5" x14ac:dyDescent="0.25">
      <c r="A33" s="6" t="s">
        <v>25</v>
      </c>
      <c r="B33" s="190">
        <f>B34</f>
        <v>109629.04</v>
      </c>
      <c r="C33" s="190"/>
      <c r="D33" s="190">
        <v>109629.04</v>
      </c>
      <c r="E33" s="191">
        <f t="shared" si="6"/>
        <v>100</v>
      </c>
    </row>
    <row r="34" spans="1:5" x14ac:dyDescent="0.25">
      <c r="A34" s="6" t="s">
        <v>9</v>
      </c>
      <c r="B34" s="190">
        <f>B35+B36</f>
        <v>109629.04</v>
      </c>
      <c r="C34" s="190">
        <f t="shared" ref="C34:D34" si="12">C35+C36</f>
        <v>0</v>
      </c>
      <c r="D34" s="190">
        <f t="shared" si="12"/>
        <v>109629.04</v>
      </c>
      <c r="E34" s="191">
        <f t="shared" si="6"/>
        <v>100</v>
      </c>
    </row>
    <row r="35" spans="1:5" x14ac:dyDescent="0.25">
      <c r="A35" s="6" t="s">
        <v>11</v>
      </c>
      <c r="B35" s="190">
        <v>108909.04</v>
      </c>
      <c r="C35" s="190">
        <v>20</v>
      </c>
      <c r="D35" s="190">
        <f>C35+B35</f>
        <v>108929.04</v>
      </c>
      <c r="E35" s="191">
        <f t="shared" si="6"/>
        <v>100.01836394848398</v>
      </c>
    </row>
    <row r="36" spans="1:5" x14ac:dyDescent="0.25">
      <c r="A36" s="6" t="s">
        <v>12</v>
      </c>
      <c r="B36" s="190">
        <v>720</v>
      </c>
      <c r="C36" s="190">
        <v>-20</v>
      </c>
      <c r="D36" s="190">
        <f>B36+C36</f>
        <v>700</v>
      </c>
      <c r="E36" s="191">
        <f t="shared" si="6"/>
        <v>97.222222222222214</v>
      </c>
    </row>
    <row r="37" spans="1:5" x14ac:dyDescent="0.25">
      <c r="A37" s="6" t="s">
        <v>26</v>
      </c>
      <c r="B37" s="190">
        <f>B38+B43</f>
        <v>1492174.51</v>
      </c>
      <c r="C37" s="190">
        <f t="shared" ref="C37:D37" si="13">C38+C43</f>
        <v>361061.73000000004</v>
      </c>
      <c r="D37" s="190">
        <f t="shared" si="13"/>
        <v>1853236.24</v>
      </c>
      <c r="E37" s="191">
        <f t="shared" si="6"/>
        <v>124.19701767992271</v>
      </c>
    </row>
    <row r="38" spans="1:5" x14ac:dyDescent="0.25">
      <c r="A38" s="6" t="s">
        <v>28</v>
      </c>
      <c r="B38" s="190">
        <f>B39</f>
        <v>1491254.51</v>
      </c>
      <c r="C38" s="190">
        <f t="shared" ref="C38:D38" si="14">C39</f>
        <v>358504.7</v>
      </c>
      <c r="D38" s="190">
        <f t="shared" si="14"/>
        <v>1849759.21</v>
      </c>
      <c r="E38" s="191">
        <f t="shared" si="6"/>
        <v>124.04047716844792</v>
      </c>
    </row>
    <row r="39" spans="1:5" x14ac:dyDescent="0.25">
      <c r="A39" s="6" t="s">
        <v>9</v>
      </c>
      <c r="B39" s="190">
        <f>B40+B41+B42</f>
        <v>1491254.51</v>
      </c>
      <c r="C39" s="190">
        <f t="shared" ref="C39:D39" si="15">C40+C41+C42</f>
        <v>358504.7</v>
      </c>
      <c r="D39" s="190">
        <f t="shared" si="15"/>
        <v>1849759.21</v>
      </c>
      <c r="E39" s="191">
        <f t="shared" si="6"/>
        <v>124.04047716844792</v>
      </c>
    </row>
    <row r="40" spans="1:5" x14ac:dyDescent="0.25">
      <c r="A40" s="6" t="s">
        <v>10</v>
      </c>
      <c r="B40" s="190">
        <v>1483134.35</v>
      </c>
      <c r="C40" s="190">
        <v>358704.86</v>
      </c>
      <c r="D40" s="190">
        <f>C40+B40</f>
        <v>1841839.21</v>
      </c>
      <c r="E40" s="191">
        <f t="shared" si="6"/>
        <v>124.1855945147518</v>
      </c>
    </row>
    <row r="41" spans="1:5" x14ac:dyDescent="0.25">
      <c r="A41" s="6" t="s">
        <v>11</v>
      </c>
      <c r="B41" s="190">
        <v>7300.16</v>
      </c>
      <c r="C41" s="190">
        <v>-200.16</v>
      </c>
      <c r="D41" s="190">
        <f>B41+C41</f>
        <v>7100</v>
      </c>
      <c r="E41" s="191">
        <f t="shared" si="6"/>
        <v>97.258142287292344</v>
      </c>
    </row>
    <row r="42" spans="1:5" ht="26.25" x14ac:dyDescent="0.25">
      <c r="A42" s="6" t="s">
        <v>13</v>
      </c>
      <c r="B42" s="190">
        <v>820</v>
      </c>
      <c r="C42" s="190"/>
      <c r="D42" s="190">
        <f>B42+C42</f>
        <v>820</v>
      </c>
      <c r="E42" s="191">
        <f t="shared" si="6"/>
        <v>100</v>
      </c>
    </row>
    <row r="43" spans="1:5" x14ac:dyDescent="0.25">
      <c r="A43" s="6" t="s">
        <v>32</v>
      </c>
      <c r="B43" s="190">
        <f>B44</f>
        <v>920</v>
      </c>
      <c r="C43" s="190">
        <f t="shared" ref="C43:D44" si="16">C44</f>
        <v>2557.0300000000002</v>
      </c>
      <c r="D43" s="190">
        <f t="shared" si="16"/>
        <v>3477.03</v>
      </c>
      <c r="E43" s="191">
        <f t="shared" si="6"/>
        <v>377.93804347826085</v>
      </c>
    </row>
    <row r="44" spans="1:5" x14ac:dyDescent="0.25">
      <c r="A44" s="6" t="s">
        <v>9</v>
      </c>
      <c r="B44" s="190">
        <f>B45</f>
        <v>920</v>
      </c>
      <c r="C44" s="190">
        <f t="shared" si="16"/>
        <v>2557.0300000000002</v>
      </c>
      <c r="D44" s="190">
        <f t="shared" si="16"/>
        <v>3477.03</v>
      </c>
      <c r="E44" s="191">
        <f t="shared" si="6"/>
        <v>377.93804347826085</v>
      </c>
    </row>
    <row r="45" spans="1:5" x14ac:dyDescent="0.25">
      <c r="A45" s="6" t="s">
        <v>11</v>
      </c>
      <c r="B45" s="190">
        <v>920</v>
      </c>
      <c r="C45" s="190">
        <v>2557.0300000000002</v>
      </c>
      <c r="D45" s="190">
        <f>B45+C45</f>
        <v>3477.03</v>
      </c>
      <c r="E45" s="191">
        <f t="shared" si="6"/>
        <v>377.93804347826085</v>
      </c>
    </row>
    <row r="46" spans="1:5" x14ac:dyDescent="0.25">
      <c r="A46" s="6" t="s">
        <v>29</v>
      </c>
      <c r="B46" s="190">
        <f>B47+B50</f>
        <v>0</v>
      </c>
      <c r="C46" s="190">
        <f t="shared" ref="C46:D46" si="17">C47+C50</f>
        <v>410</v>
      </c>
      <c r="D46" s="190">
        <f t="shared" si="17"/>
        <v>410</v>
      </c>
      <c r="E46" s="191"/>
    </row>
    <row r="47" spans="1:5" x14ac:dyDescent="0.25">
      <c r="A47" s="6" t="s">
        <v>30</v>
      </c>
      <c r="B47" s="190">
        <f>B48</f>
        <v>0</v>
      </c>
      <c r="C47" s="190">
        <f t="shared" ref="C47:D48" si="18">C48</f>
        <v>200</v>
      </c>
      <c r="D47" s="190">
        <f t="shared" si="18"/>
        <v>200</v>
      </c>
      <c r="E47" s="191"/>
    </row>
    <row r="48" spans="1:5" x14ac:dyDescent="0.25">
      <c r="A48" s="6" t="s">
        <v>9</v>
      </c>
      <c r="B48" s="190">
        <f>B49</f>
        <v>0</v>
      </c>
      <c r="C48" s="190">
        <f t="shared" si="18"/>
        <v>200</v>
      </c>
      <c r="D48" s="190">
        <f t="shared" si="18"/>
        <v>200</v>
      </c>
      <c r="E48" s="191"/>
    </row>
    <row r="49" spans="1:5" x14ac:dyDescent="0.25">
      <c r="A49" s="6" t="s">
        <v>11</v>
      </c>
      <c r="B49" s="190">
        <v>0</v>
      </c>
      <c r="C49" s="190">
        <v>200</v>
      </c>
      <c r="D49" s="190">
        <v>200</v>
      </c>
      <c r="E49" s="191"/>
    </row>
    <row r="50" spans="1:5" x14ac:dyDescent="0.25">
      <c r="A50" s="6" t="s">
        <v>86</v>
      </c>
      <c r="B50" s="190">
        <f>B51</f>
        <v>0</v>
      </c>
      <c r="C50" s="190">
        <f t="shared" ref="C50:D51" si="19">C51</f>
        <v>210</v>
      </c>
      <c r="D50" s="190">
        <f t="shared" si="19"/>
        <v>210</v>
      </c>
      <c r="E50" s="191"/>
    </row>
    <row r="51" spans="1:5" x14ac:dyDescent="0.25">
      <c r="A51" s="6" t="s">
        <v>9</v>
      </c>
      <c r="B51" s="190">
        <f>B52</f>
        <v>0</v>
      </c>
      <c r="C51" s="190">
        <f t="shared" si="19"/>
        <v>210</v>
      </c>
      <c r="D51" s="190">
        <f t="shared" si="19"/>
        <v>210</v>
      </c>
      <c r="E51" s="191"/>
    </row>
    <row r="52" spans="1:5" x14ac:dyDescent="0.25">
      <c r="A52" s="6" t="s">
        <v>11</v>
      </c>
      <c r="B52" s="190">
        <v>0</v>
      </c>
      <c r="C52" s="190">
        <v>210</v>
      </c>
      <c r="D52" s="190">
        <v>210</v>
      </c>
      <c r="E52" s="191"/>
    </row>
    <row r="53" spans="1:5" x14ac:dyDescent="0.25">
      <c r="A53" s="181" t="s">
        <v>87</v>
      </c>
      <c r="B53" s="188">
        <f t="shared" ref="B53:D58" si="20">B54</f>
        <v>0</v>
      </c>
      <c r="C53" s="188">
        <f t="shared" si="20"/>
        <v>110000</v>
      </c>
      <c r="D53" s="188">
        <f t="shared" si="20"/>
        <v>110000</v>
      </c>
      <c r="E53" s="189"/>
    </row>
    <row r="54" spans="1:5" x14ac:dyDescent="0.25">
      <c r="A54" s="6" t="s">
        <v>68</v>
      </c>
      <c r="B54" s="190">
        <f t="shared" si="20"/>
        <v>0</v>
      </c>
      <c r="C54" s="190">
        <f t="shared" si="20"/>
        <v>110000</v>
      </c>
      <c r="D54" s="190">
        <f t="shared" si="20"/>
        <v>110000</v>
      </c>
      <c r="E54" s="191"/>
    </row>
    <row r="55" spans="1:5" x14ac:dyDescent="0.25">
      <c r="A55" s="6" t="s">
        <v>69</v>
      </c>
      <c r="B55" s="190">
        <f t="shared" si="20"/>
        <v>0</v>
      </c>
      <c r="C55" s="190">
        <f t="shared" si="20"/>
        <v>110000</v>
      </c>
      <c r="D55" s="190">
        <f t="shared" si="20"/>
        <v>110000</v>
      </c>
      <c r="E55" s="191"/>
    </row>
    <row r="56" spans="1:5" x14ac:dyDescent="0.25">
      <c r="A56" s="6" t="s">
        <v>19</v>
      </c>
      <c r="B56" s="190">
        <f t="shared" si="20"/>
        <v>0</v>
      </c>
      <c r="C56" s="190">
        <f t="shared" si="20"/>
        <v>110000</v>
      </c>
      <c r="D56" s="190">
        <f t="shared" si="20"/>
        <v>110000</v>
      </c>
      <c r="E56" s="191"/>
    </row>
    <row r="57" spans="1:5" x14ac:dyDescent="0.25">
      <c r="A57" s="6" t="s">
        <v>20</v>
      </c>
      <c r="B57" s="190">
        <f t="shared" si="20"/>
        <v>0</v>
      </c>
      <c r="C57" s="190">
        <f t="shared" si="20"/>
        <v>110000</v>
      </c>
      <c r="D57" s="190">
        <f t="shared" si="20"/>
        <v>110000</v>
      </c>
      <c r="E57" s="191"/>
    </row>
    <row r="58" spans="1:5" x14ac:dyDescent="0.25">
      <c r="A58" s="6" t="s">
        <v>9</v>
      </c>
      <c r="B58" s="190">
        <f t="shared" si="20"/>
        <v>0</v>
      </c>
      <c r="C58" s="190">
        <f t="shared" si="20"/>
        <v>110000</v>
      </c>
      <c r="D58" s="190">
        <f t="shared" si="20"/>
        <v>110000</v>
      </c>
      <c r="E58" s="191"/>
    </row>
    <row r="59" spans="1:5" x14ac:dyDescent="0.25">
      <c r="A59" s="6" t="s">
        <v>11</v>
      </c>
      <c r="B59" s="190">
        <v>0</v>
      </c>
      <c r="C59" s="190">
        <v>110000</v>
      </c>
      <c r="D59" s="190">
        <f>B59+C59</f>
        <v>110000</v>
      </c>
      <c r="E59" s="191"/>
    </row>
    <row r="60" spans="1:5" x14ac:dyDescent="0.25">
      <c r="A60" s="181" t="s">
        <v>88</v>
      </c>
      <c r="B60" s="188">
        <f t="shared" ref="B60:D65" si="21">B61</f>
        <v>0</v>
      </c>
      <c r="C60" s="188">
        <f t="shared" si="21"/>
        <v>167.74</v>
      </c>
      <c r="D60" s="188">
        <f t="shared" si="21"/>
        <v>167.74</v>
      </c>
      <c r="E60" s="189"/>
    </row>
    <row r="61" spans="1:5" x14ac:dyDescent="0.25">
      <c r="A61" s="6" t="s">
        <v>68</v>
      </c>
      <c r="B61" s="190">
        <f t="shared" si="21"/>
        <v>0</v>
      </c>
      <c r="C61" s="190">
        <f t="shared" si="21"/>
        <v>167.74</v>
      </c>
      <c r="D61" s="190">
        <f t="shared" si="21"/>
        <v>167.74</v>
      </c>
      <c r="E61" s="191"/>
    </row>
    <row r="62" spans="1:5" x14ac:dyDescent="0.25">
      <c r="A62" s="6" t="s">
        <v>69</v>
      </c>
      <c r="B62" s="190">
        <f t="shared" si="21"/>
        <v>0</v>
      </c>
      <c r="C62" s="190">
        <f t="shared" si="21"/>
        <v>167.74</v>
      </c>
      <c r="D62" s="190">
        <f t="shared" si="21"/>
        <v>167.74</v>
      </c>
      <c r="E62" s="191"/>
    </row>
    <row r="63" spans="1:5" x14ac:dyDescent="0.25">
      <c r="A63" s="6" t="s">
        <v>26</v>
      </c>
      <c r="B63" s="190">
        <f t="shared" si="21"/>
        <v>0</v>
      </c>
      <c r="C63" s="190">
        <f t="shared" si="21"/>
        <v>167.74</v>
      </c>
      <c r="D63" s="190">
        <f t="shared" si="21"/>
        <v>167.74</v>
      </c>
      <c r="E63" s="191"/>
    </row>
    <row r="64" spans="1:5" x14ac:dyDescent="0.25">
      <c r="A64" s="6" t="s">
        <v>32</v>
      </c>
      <c r="B64" s="190">
        <f t="shared" si="21"/>
        <v>0</v>
      </c>
      <c r="C64" s="190">
        <f t="shared" si="21"/>
        <v>167.74</v>
      </c>
      <c r="D64" s="190">
        <f t="shared" si="21"/>
        <v>167.74</v>
      </c>
      <c r="E64" s="191"/>
    </row>
    <row r="65" spans="1:5" x14ac:dyDescent="0.25">
      <c r="A65" s="6" t="s">
        <v>15</v>
      </c>
      <c r="B65" s="190">
        <f t="shared" si="21"/>
        <v>0</v>
      </c>
      <c r="C65" s="190">
        <f t="shared" si="21"/>
        <v>167.74</v>
      </c>
      <c r="D65" s="190">
        <f t="shared" si="21"/>
        <v>167.74</v>
      </c>
      <c r="E65" s="191"/>
    </row>
    <row r="66" spans="1:5" x14ac:dyDescent="0.25">
      <c r="A66" s="6" t="s">
        <v>16</v>
      </c>
      <c r="B66" s="190">
        <v>0</v>
      </c>
      <c r="C66" s="190">
        <v>167.74</v>
      </c>
      <c r="D66" s="190">
        <f>B66+C66</f>
        <v>167.74</v>
      </c>
      <c r="E66" s="191"/>
    </row>
    <row r="67" spans="1:5" ht="25.5" x14ac:dyDescent="0.25">
      <c r="A67" s="180" t="s">
        <v>64</v>
      </c>
      <c r="B67" s="186">
        <f>B68+B75+B92+B99</f>
        <v>34208.699999999997</v>
      </c>
      <c r="C67" s="186">
        <f t="shared" ref="C67:D67" si="22">C68+C75+C92+C99</f>
        <v>1369.3500000000001</v>
      </c>
      <c r="D67" s="186">
        <f t="shared" si="22"/>
        <v>35578.050000000003</v>
      </c>
      <c r="E67" s="187">
        <f>D67/B67*100</f>
        <v>104.00292907944473</v>
      </c>
    </row>
    <row r="68" spans="1:5" x14ac:dyDescent="0.25">
      <c r="A68" s="181" t="s">
        <v>89</v>
      </c>
      <c r="B68" s="188">
        <f t="shared" ref="B68:D73" si="23">B69</f>
        <v>4100</v>
      </c>
      <c r="C68" s="188">
        <f t="shared" si="23"/>
        <v>-100</v>
      </c>
      <c r="D68" s="188">
        <f t="shared" si="23"/>
        <v>4000</v>
      </c>
      <c r="E68" s="189">
        <f>D68/B68*100</f>
        <v>97.560975609756099</v>
      </c>
    </row>
    <row r="69" spans="1:5" x14ac:dyDescent="0.25">
      <c r="A69" s="6" t="s">
        <v>68</v>
      </c>
      <c r="B69" s="190">
        <f t="shared" si="23"/>
        <v>4100</v>
      </c>
      <c r="C69" s="190">
        <f t="shared" si="23"/>
        <v>-100</v>
      </c>
      <c r="D69" s="190">
        <f t="shared" si="23"/>
        <v>4000</v>
      </c>
      <c r="E69" s="191">
        <f>D69/B69*100</f>
        <v>97.560975609756099</v>
      </c>
    </row>
    <row r="70" spans="1:5" x14ac:dyDescent="0.25">
      <c r="A70" s="6" t="s">
        <v>69</v>
      </c>
      <c r="B70" s="190">
        <f t="shared" si="23"/>
        <v>4100</v>
      </c>
      <c r="C70" s="190">
        <f t="shared" si="23"/>
        <v>-100</v>
      </c>
      <c r="D70" s="190">
        <f t="shared" si="23"/>
        <v>4000</v>
      </c>
      <c r="E70" s="191">
        <f t="shared" ref="E70:E74" si="24">D70/B70*100</f>
        <v>97.560975609756099</v>
      </c>
    </row>
    <row r="71" spans="1:5" x14ac:dyDescent="0.25">
      <c r="A71" s="6" t="s">
        <v>19</v>
      </c>
      <c r="B71" s="190">
        <f t="shared" si="23"/>
        <v>4100</v>
      </c>
      <c r="C71" s="190">
        <f t="shared" si="23"/>
        <v>-100</v>
      </c>
      <c r="D71" s="190">
        <f t="shared" si="23"/>
        <v>4000</v>
      </c>
      <c r="E71" s="191">
        <f t="shared" si="24"/>
        <v>97.560975609756099</v>
      </c>
    </row>
    <row r="72" spans="1:5" x14ac:dyDescent="0.25">
      <c r="A72" s="6" t="s">
        <v>20</v>
      </c>
      <c r="B72" s="190">
        <f t="shared" si="23"/>
        <v>4100</v>
      </c>
      <c r="C72" s="190">
        <f t="shared" si="23"/>
        <v>-100</v>
      </c>
      <c r="D72" s="190">
        <f t="shared" si="23"/>
        <v>4000</v>
      </c>
      <c r="E72" s="191">
        <f t="shared" si="24"/>
        <v>97.560975609756099</v>
      </c>
    </row>
    <row r="73" spans="1:5" x14ac:dyDescent="0.25">
      <c r="A73" s="6" t="s">
        <v>9</v>
      </c>
      <c r="B73" s="190">
        <f t="shared" si="23"/>
        <v>4100</v>
      </c>
      <c r="C73" s="190">
        <f t="shared" si="23"/>
        <v>-100</v>
      </c>
      <c r="D73" s="190">
        <f t="shared" si="23"/>
        <v>4000</v>
      </c>
      <c r="E73" s="191">
        <f t="shared" si="24"/>
        <v>97.560975609756099</v>
      </c>
    </row>
    <row r="74" spans="1:5" x14ac:dyDescent="0.25">
      <c r="A74" s="6" t="s">
        <v>11</v>
      </c>
      <c r="B74" s="190">
        <v>4100</v>
      </c>
      <c r="C74" s="190">
        <v>-100</v>
      </c>
      <c r="D74" s="190">
        <f>B74+C74</f>
        <v>4000</v>
      </c>
      <c r="E74" s="191">
        <f t="shared" si="24"/>
        <v>97.560975609756099</v>
      </c>
    </row>
    <row r="75" spans="1:5" x14ac:dyDescent="0.25">
      <c r="A75" s="181" t="s">
        <v>90</v>
      </c>
      <c r="B75" s="188">
        <f>B76</f>
        <v>21815.199999999997</v>
      </c>
      <c r="C75" s="188">
        <v>-217.37</v>
      </c>
      <c r="D75" s="188">
        <v>21597.83</v>
      </c>
      <c r="E75" s="189">
        <f>D75/B75*100</f>
        <v>99.003584656569757</v>
      </c>
    </row>
    <row r="76" spans="1:5" x14ac:dyDescent="0.25">
      <c r="A76" s="6" t="s">
        <v>68</v>
      </c>
      <c r="B76" s="190">
        <f>B77</f>
        <v>21815.199999999997</v>
      </c>
      <c r="C76" s="190">
        <v>-217.37</v>
      </c>
      <c r="D76" s="190">
        <v>21597.83</v>
      </c>
      <c r="E76" s="191">
        <f>D76/B76*100</f>
        <v>99.003584656569757</v>
      </c>
    </row>
    <row r="77" spans="1:5" x14ac:dyDescent="0.25">
      <c r="A77" s="6" t="s">
        <v>69</v>
      </c>
      <c r="B77" s="190">
        <f>B78+B83</f>
        <v>21815.199999999997</v>
      </c>
      <c r="C77" s="190">
        <v>-217.37</v>
      </c>
      <c r="D77" s="190">
        <v>21597.83</v>
      </c>
      <c r="E77" s="191">
        <f t="shared" ref="E77:E87" si="25">D77/B77*100</f>
        <v>99.003584656569757</v>
      </c>
    </row>
    <row r="78" spans="1:5" x14ac:dyDescent="0.25">
      <c r="A78" s="6" t="s">
        <v>19</v>
      </c>
      <c r="B78" s="190">
        <f>B79</f>
        <v>17417.399999999998</v>
      </c>
      <c r="C78" s="190">
        <v>-200.29</v>
      </c>
      <c r="D78" s="190">
        <v>17217.11</v>
      </c>
      <c r="E78" s="191">
        <f t="shared" si="25"/>
        <v>98.850057987989032</v>
      </c>
    </row>
    <row r="79" spans="1:5" x14ac:dyDescent="0.25">
      <c r="A79" s="6" t="s">
        <v>20</v>
      </c>
      <c r="B79" s="190">
        <f>B80</f>
        <v>17417.399999999998</v>
      </c>
      <c r="C79" s="190">
        <v>-200.29</v>
      </c>
      <c r="D79" s="190">
        <v>17217.11</v>
      </c>
      <c r="E79" s="191">
        <f t="shared" si="25"/>
        <v>98.850057987989032</v>
      </c>
    </row>
    <row r="80" spans="1:5" x14ac:dyDescent="0.25">
      <c r="A80" s="6" t="s">
        <v>9</v>
      </c>
      <c r="B80" s="190">
        <f>B81+B82</f>
        <v>17417.399999999998</v>
      </c>
      <c r="C80" s="190">
        <v>-200.29</v>
      </c>
      <c r="D80" s="190">
        <v>17217.11</v>
      </c>
      <c r="E80" s="191">
        <f t="shared" si="25"/>
        <v>98.850057987989032</v>
      </c>
    </row>
    <row r="81" spans="1:5" x14ac:dyDescent="0.25">
      <c r="A81" s="6" t="s">
        <v>10</v>
      </c>
      <c r="B81" s="190">
        <v>16976.8</v>
      </c>
      <c r="C81" s="190">
        <v>-200.29</v>
      </c>
      <c r="D81" s="190">
        <f>B81+C81</f>
        <v>16776.509999999998</v>
      </c>
      <c r="E81" s="191">
        <f t="shared" si="25"/>
        <v>98.820213467791334</v>
      </c>
    </row>
    <row r="82" spans="1:5" x14ac:dyDescent="0.25">
      <c r="A82" s="6" t="s">
        <v>11</v>
      </c>
      <c r="B82" s="190">
        <v>440.6</v>
      </c>
      <c r="C82" s="190"/>
      <c r="D82" s="190">
        <f>B82+C82</f>
        <v>440.6</v>
      </c>
      <c r="E82" s="191">
        <f t="shared" si="25"/>
        <v>100</v>
      </c>
    </row>
    <row r="83" spans="1:5" x14ac:dyDescent="0.25">
      <c r="A83" s="6" t="s">
        <v>26</v>
      </c>
      <c r="B83" s="190">
        <f>B84+B88</f>
        <v>4397.8</v>
      </c>
      <c r="C83" s="190">
        <f t="shared" ref="C83:D83" si="26">C84+C88</f>
        <v>-17.079999999999927</v>
      </c>
      <c r="D83" s="190">
        <f t="shared" si="26"/>
        <v>4380.7199999999993</v>
      </c>
      <c r="E83" s="191">
        <f t="shared" si="25"/>
        <v>99.611623993815073</v>
      </c>
    </row>
    <row r="84" spans="1:5" x14ac:dyDescent="0.25">
      <c r="A84" s="6" t="s">
        <v>27</v>
      </c>
      <c r="B84" s="190">
        <f>B85</f>
        <v>4397.8</v>
      </c>
      <c r="C84" s="190">
        <f t="shared" ref="C84:D84" si="27">C85</f>
        <v>-713.15</v>
      </c>
      <c r="D84" s="190">
        <f t="shared" si="27"/>
        <v>3684.6499999999996</v>
      </c>
      <c r="E84" s="191">
        <f t="shared" si="25"/>
        <v>83.783937423257072</v>
      </c>
    </row>
    <row r="85" spans="1:5" x14ac:dyDescent="0.25">
      <c r="A85" s="6" t="s">
        <v>9</v>
      </c>
      <c r="B85" s="190">
        <f>B86+B87</f>
        <v>4397.8</v>
      </c>
      <c r="C85" s="190">
        <f t="shared" ref="C85:D85" si="28">C86+C87</f>
        <v>-713.15</v>
      </c>
      <c r="D85" s="190">
        <f t="shared" si="28"/>
        <v>3684.6499999999996</v>
      </c>
      <c r="E85" s="191">
        <f t="shared" si="25"/>
        <v>83.783937423257072</v>
      </c>
    </row>
    <row r="86" spans="1:5" x14ac:dyDescent="0.25">
      <c r="A86" s="6" t="s">
        <v>10</v>
      </c>
      <c r="B86" s="190">
        <v>3957.2</v>
      </c>
      <c r="C86" s="190">
        <v>-688.42</v>
      </c>
      <c r="D86" s="190">
        <f>B86+C86</f>
        <v>3268.7799999999997</v>
      </c>
      <c r="E86" s="191">
        <f t="shared" si="25"/>
        <v>82.603355908217935</v>
      </c>
    </row>
    <row r="87" spans="1:5" x14ac:dyDescent="0.25">
      <c r="A87" s="6" t="s">
        <v>11</v>
      </c>
      <c r="B87" s="190">
        <v>440.6</v>
      </c>
      <c r="C87" s="190">
        <v>-24.73</v>
      </c>
      <c r="D87" s="190">
        <f>B87+C87</f>
        <v>415.87</v>
      </c>
      <c r="E87" s="191">
        <f t="shared" si="25"/>
        <v>94.387199273717656</v>
      </c>
    </row>
    <row r="88" spans="1:5" x14ac:dyDescent="0.25">
      <c r="A88" s="6" t="s">
        <v>32</v>
      </c>
      <c r="B88" s="190">
        <f>B89</f>
        <v>0</v>
      </c>
      <c r="C88" s="190">
        <f t="shared" ref="C88:D88" si="29">C89</f>
        <v>696.07</v>
      </c>
      <c r="D88" s="190">
        <f t="shared" si="29"/>
        <v>696.07</v>
      </c>
      <c r="E88" s="191"/>
    </row>
    <row r="89" spans="1:5" x14ac:dyDescent="0.25">
      <c r="A89" s="6" t="s">
        <v>9</v>
      </c>
      <c r="B89" s="190">
        <f>B90+B91</f>
        <v>0</v>
      </c>
      <c r="C89" s="190">
        <f t="shared" ref="C89:D89" si="30">C90+C91</f>
        <v>696.07</v>
      </c>
      <c r="D89" s="190">
        <f t="shared" si="30"/>
        <v>696.07</v>
      </c>
      <c r="E89" s="191"/>
    </row>
    <row r="90" spans="1:5" x14ac:dyDescent="0.25">
      <c r="A90" s="6" t="s">
        <v>10</v>
      </c>
      <c r="B90" s="190">
        <v>0</v>
      </c>
      <c r="C90" s="190">
        <v>571.34</v>
      </c>
      <c r="D90" s="190">
        <f>B90+C90</f>
        <v>571.34</v>
      </c>
      <c r="E90" s="191"/>
    </row>
    <row r="91" spans="1:5" x14ac:dyDescent="0.25">
      <c r="A91" s="6" t="s">
        <v>11</v>
      </c>
      <c r="B91" s="190">
        <v>0</v>
      </c>
      <c r="C91" s="190">
        <v>124.73</v>
      </c>
      <c r="D91" s="190">
        <f>B91+C91</f>
        <v>124.73</v>
      </c>
      <c r="E91" s="191"/>
    </row>
    <row r="92" spans="1:5" ht="26.25" x14ac:dyDescent="0.25">
      <c r="A92" s="181" t="s">
        <v>91</v>
      </c>
      <c r="B92" s="188">
        <f t="shared" ref="B92:D97" si="31">B93</f>
        <v>6684.3</v>
      </c>
      <c r="C92" s="188">
        <f t="shared" si="31"/>
        <v>1675.92</v>
      </c>
      <c r="D92" s="188">
        <f t="shared" si="31"/>
        <v>8360.2200000000012</v>
      </c>
      <c r="E92" s="189">
        <f>D92/B92*100</f>
        <v>125.07248328171987</v>
      </c>
    </row>
    <row r="93" spans="1:5" x14ac:dyDescent="0.25">
      <c r="A93" s="6" t="s">
        <v>68</v>
      </c>
      <c r="B93" s="190">
        <f t="shared" si="31"/>
        <v>6684.3</v>
      </c>
      <c r="C93" s="190">
        <f t="shared" si="31"/>
        <v>1675.92</v>
      </c>
      <c r="D93" s="190">
        <f t="shared" si="31"/>
        <v>8360.2200000000012</v>
      </c>
      <c r="E93" s="191">
        <f>D93/B93*100</f>
        <v>125.07248328171987</v>
      </c>
    </row>
    <row r="94" spans="1:5" x14ac:dyDescent="0.25">
      <c r="A94" s="6" t="s">
        <v>69</v>
      </c>
      <c r="B94" s="190">
        <f t="shared" si="31"/>
        <v>6684.3</v>
      </c>
      <c r="C94" s="190">
        <f t="shared" si="31"/>
        <v>1675.92</v>
      </c>
      <c r="D94" s="190">
        <f t="shared" si="31"/>
        <v>8360.2200000000012</v>
      </c>
      <c r="E94" s="191">
        <f t="shared" ref="E94:E98" si="32">D94/B94*100</f>
        <v>125.07248328171987</v>
      </c>
    </row>
    <row r="95" spans="1:5" x14ac:dyDescent="0.25">
      <c r="A95" s="6" t="s">
        <v>26</v>
      </c>
      <c r="B95" s="190">
        <f t="shared" si="31"/>
        <v>6684.3</v>
      </c>
      <c r="C95" s="190">
        <f t="shared" si="31"/>
        <v>1675.92</v>
      </c>
      <c r="D95" s="190">
        <f t="shared" si="31"/>
        <v>8360.2200000000012</v>
      </c>
      <c r="E95" s="191">
        <f t="shared" si="32"/>
        <v>125.07248328171987</v>
      </c>
    </row>
    <row r="96" spans="1:5" x14ac:dyDescent="0.25">
      <c r="A96" s="6" t="s">
        <v>32</v>
      </c>
      <c r="B96" s="190">
        <f t="shared" si="31"/>
        <v>6684.3</v>
      </c>
      <c r="C96" s="190">
        <f t="shared" si="31"/>
        <v>1675.92</v>
      </c>
      <c r="D96" s="190">
        <f t="shared" si="31"/>
        <v>8360.2200000000012</v>
      </c>
      <c r="E96" s="191">
        <f t="shared" si="32"/>
        <v>125.07248328171987</v>
      </c>
    </row>
    <row r="97" spans="1:5" x14ac:dyDescent="0.25">
      <c r="A97" s="6" t="s">
        <v>9</v>
      </c>
      <c r="B97" s="190">
        <f t="shared" si="31"/>
        <v>6684.3</v>
      </c>
      <c r="C97" s="190">
        <f t="shared" si="31"/>
        <v>1675.92</v>
      </c>
      <c r="D97" s="190">
        <f t="shared" si="31"/>
        <v>8360.2200000000012</v>
      </c>
      <c r="E97" s="191">
        <f t="shared" si="32"/>
        <v>125.07248328171987</v>
      </c>
    </row>
    <row r="98" spans="1:5" x14ac:dyDescent="0.25">
      <c r="A98" s="6" t="s">
        <v>11</v>
      </c>
      <c r="B98" s="190">
        <v>6684.3</v>
      </c>
      <c r="C98" s="190">
        <v>1675.92</v>
      </c>
      <c r="D98" s="190">
        <f>B98+C98</f>
        <v>8360.2200000000012</v>
      </c>
      <c r="E98" s="191">
        <f t="shared" si="32"/>
        <v>125.07248328171987</v>
      </c>
    </row>
    <row r="99" spans="1:5" ht="26.25" x14ac:dyDescent="0.25">
      <c r="A99" s="181" t="s">
        <v>92</v>
      </c>
      <c r="B99" s="188">
        <f t="shared" ref="B99:D104" si="33">B100</f>
        <v>1609.2</v>
      </c>
      <c r="C99" s="188">
        <f t="shared" si="33"/>
        <v>10.8</v>
      </c>
      <c r="D99" s="188">
        <f t="shared" si="33"/>
        <v>1620</v>
      </c>
      <c r="E99" s="189">
        <f>D99/B99*100</f>
        <v>100.67114093959731</v>
      </c>
    </row>
    <row r="100" spans="1:5" x14ac:dyDescent="0.25">
      <c r="A100" s="6" t="s">
        <v>68</v>
      </c>
      <c r="B100" s="190">
        <f t="shared" si="33"/>
        <v>1609.2</v>
      </c>
      <c r="C100" s="190">
        <f t="shared" si="33"/>
        <v>10.8</v>
      </c>
      <c r="D100" s="190">
        <f t="shared" si="33"/>
        <v>1620</v>
      </c>
      <c r="E100" s="191">
        <f>D100/B100*100</f>
        <v>100.67114093959731</v>
      </c>
    </row>
    <row r="101" spans="1:5" x14ac:dyDescent="0.25">
      <c r="A101" s="6" t="s">
        <v>69</v>
      </c>
      <c r="B101" s="190">
        <f t="shared" si="33"/>
        <v>1609.2</v>
      </c>
      <c r="C101" s="190">
        <f t="shared" si="33"/>
        <v>10.8</v>
      </c>
      <c r="D101" s="190">
        <f t="shared" si="33"/>
        <v>1620</v>
      </c>
      <c r="E101" s="191">
        <f t="shared" ref="E101:E105" si="34">D101/B101*100</f>
        <v>100.67114093959731</v>
      </c>
    </row>
    <row r="102" spans="1:5" x14ac:dyDescent="0.25">
      <c r="A102" s="6" t="s">
        <v>26</v>
      </c>
      <c r="B102" s="190">
        <f t="shared" si="33"/>
        <v>1609.2</v>
      </c>
      <c r="C102" s="190">
        <f t="shared" si="33"/>
        <v>10.8</v>
      </c>
      <c r="D102" s="190">
        <f t="shared" si="33"/>
        <v>1620</v>
      </c>
      <c r="E102" s="191">
        <f t="shared" si="34"/>
        <v>100.67114093959731</v>
      </c>
    </row>
    <row r="103" spans="1:5" x14ac:dyDescent="0.25">
      <c r="A103" s="6" t="s">
        <v>28</v>
      </c>
      <c r="B103" s="190">
        <f t="shared" si="33"/>
        <v>1609.2</v>
      </c>
      <c r="C103" s="190">
        <f t="shared" si="33"/>
        <v>10.8</v>
      </c>
      <c r="D103" s="190">
        <f t="shared" si="33"/>
        <v>1620</v>
      </c>
      <c r="E103" s="191">
        <f t="shared" si="34"/>
        <v>100.67114093959731</v>
      </c>
    </row>
    <row r="104" spans="1:5" x14ac:dyDescent="0.25">
      <c r="A104" s="6" t="s">
        <v>9</v>
      </c>
      <c r="B104" s="190">
        <f t="shared" si="33"/>
        <v>1609.2</v>
      </c>
      <c r="C104" s="190">
        <f t="shared" si="33"/>
        <v>10.8</v>
      </c>
      <c r="D104" s="190">
        <f t="shared" si="33"/>
        <v>1620</v>
      </c>
      <c r="E104" s="191">
        <f t="shared" si="34"/>
        <v>100.67114093959731</v>
      </c>
    </row>
    <row r="105" spans="1:5" x14ac:dyDescent="0.25">
      <c r="A105" s="6" t="s">
        <v>14</v>
      </c>
      <c r="B105" s="190">
        <v>1609.2</v>
      </c>
      <c r="C105" s="190">
        <v>10.8</v>
      </c>
      <c r="D105" s="190">
        <f>B105+C105</f>
        <v>1620</v>
      </c>
      <c r="E105" s="191">
        <f t="shared" si="34"/>
        <v>100.67114093959731</v>
      </c>
    </row>
    <row r="106" spans="1:5" ht="25.5" x14ac:dyDescent="0.25">
      <c r="A106" s="182" t="s">
        <v>65</v>
      </c>
      <c r="B106" s="192">
        <f>B107</f>
        <v>3050</v>
      </c>
      <c r="C106" s="192">
        <f t="shared" ref="C106:D108" si="35">C107</f>
        <v>370</v>
      </c>
      <c r="D106" s="192">
        <f t="shared" si="35"/>
        <v>3420</v>
      </c>
      <c r="E106" s="193">
        <f>D106/B106*100</f>
        <v>112.1311475409836</v>
      </c>
    </row>
    <row r="107" spans="1:5" x14ac:dyDescent="0.25">
      <c r="A107" s="181" t="s">
        <v>93</v>
      </c>
      <c r="B107" s="188">
        <f>B108</f>
        <v>3050</v>
      </c>
      <c r="C107" s="188">
        <f t="shared" si="35"/>
        <v>370</v>
      </c>
      <c r="D107" s="188">
        <f t="shared" si="35"/>
        <v>3420</v>
      </c>
      <c r="E107" s="189">
        <f>D107/B107*100</f>
        <v>112.1311475409836</v>
      </c>
    </row>
    <row r="108" spans="1:5" x14ac:dyDescent="0.25">
      <c r="A108" s="6" t="s">
        <v>68</v>
      </c>
      <c r="B108" s="190">
        <f>B109</f>
        <v>3050</v>
      </c>
      <c r="C108" s="190">
        <f t="shared" si="35"/>
        <v>370</v>
      </c>
      <c r="D108" s="190">
        <f t="shared" si="35"/>
        <v>3420</v>
      </c>
      <c r="E108" s="191">
        <f>D108/B108*100</f>
        <v>112.1311475409836</v>
      </c>
    </row>
    <row r="109" spans="1:5" x14ac:dyDescent="0.25">
      <c r="A109" s="6" t="s">
        <v>69</v>
      </c>
      <c r="B109" s="190">
        <f>B110+B117+B121</f>
        <v>3050</v>
      </c>
      <c r="C109" s="190">
        <f t="shared" ref="C109:D109" si="36">C110+C117+C121</f>
        <v>370</v>
      </c>
      <c r="D109" s="190">
        <f t="shared" si="36"/>
        <v>3420</v>
      </c>
      <c r="E109" s="191">
        <f t="shared" ref="E109:E120" si="37">D109/B109*100</f>
        <v>112.1311475409836</v>
      </c>
    </row>
    <row r="110" spans="1:5" x14ac:dyDescent="0.25">
      <c r="A110" s="6" t="s">
        <v>21</v>
      </c>
      <c r="B110" s="190">
        <f>B111+B114</f>
        <v>2250</v>
      </c>
      <c r="C110" s="190">
        <f t="shared" ref="C110:D110" si="38">C111+C114</f>
        <v>-950</v>
      </c>
      <c r="D110" s="190">
        <f t="shared" si="38"/>
        <v>1300</v>
      </c>
      <c r="E110" s="191">
        <f t="shared" si="37"/>
        <v>57.777777777777771</v>
      </c>
    </row>
    <row r="111" spans="1:5" x14ac:dyDescent="0.25">
      <c r="A111" s="6" t="s">
        <v>22</v>
      </c>
      <c r="B111" s="190">
        <f>B112</f>
        <v>0</v>
      </c>
      <c r="C111" s="190">
        <f t="shared" ref="C111:D112" si="39">C112</f>
        <v>300</v>
      </c>
      <c r="D111" s="190">
        <f t="shared" si="39"/>
        <v>300</v>
      </c>
      <c r="E111" s="191"/>
    </row>
    <row r="112" spans="1:5" x14ac:dyDescent="0.25">
      <c r="A112" s="6" t="s">
        <v>15</v>
      </c>
      <c r="B112" s="190">
        <f>B113</f>
        <v>0</v>
      </c>
      <c r="C112" s="190">
        <f t="shared" si="39"/>
        <v>300</v>
      </c>
      <c r="D112" s="190">
        <f t="shared" si="39"/>
        <v>300</v>
      </c>
      <c r="E112" s="191"/>
    </row>
    <row r="113" spans="1:5" x14ac:dyDescent="0.25">
      <c r="A113" s="6" t="s">
        <v>16</v>
      </c>
      <c r="B113" s="190">
        <v>0</v>
      </c>
      <c r="C113" s="190">
        <v>300</v>
      </c>
      <c r="D113" s="190">
        <f>B113+C113</f>
        <v>300</v>
      </c>
      <c r="E113" s="191"/>
    </row>
    <row r="114" spans="1:5" ht="26.25" x14ac:dyDescent="0.25">
      <c r="A114" s="6" t="s">
        <v>31</v>
      </c>
      <c r="B114" s="190">
        <f>B115</f>
        <v>2250</v>
      </c>
      <c r="C114" s="190">
        <f t="shared" ref="C114:D115" si="40">C115</f>
        <v>-1250</v>
      </c>
      <c r="D114" s="190">
        <f t="shared" si="40"/>
        <v>1000</v>
      </c>
      <c r="E114" s="191">
        <f t="shared" si="37"/>
        <v>44.444444444444443</v>
      </c>
    </row>
    <row r="115" spans="1:5" x14ac:dyDescent="0.25">
      <c r="A115" s="6" t="s">
        <v>15</v>
      </c>
      <c r="B115" s="190">
        <f>B116</f>
        <v>2250</v>
      </c>
      <c r="C115" s="190">
        <f t="shared" si="40"/>
        <v>-1250</v>
      </c>
      <c r="D115" s="190">
        <f t="shared" si="40"/>
        <v>1000</v>
      </c>
      <c r="E115" s="191">
        <f t="shared" si="37"/>
        <v>44.444444444444443</v>
      </c>
    </row>
    <row r="116" spans="1:5" x14ac:dyDescent="0.25">
      <c r="A116" s="6" t="s">
        <v>16</v>
      </c>
      <c r="B116" s="190">
        <v>2250</v>
      </c>
      <c r="C116" s="190">
        <v>-1250</v>
      </c>
      <c r="D116" s="190">
        <f>B116+C116</f>
        <v>1000</v>
      </c>
      <c r="E116" s="191">
        <f t="shared" si="37"/>
        <v>44.444444444444443</v>
      </c>
    </row>
    <row r="117" spans="1:5" x14ac:dyDescent="0.25">
      <c r="A117" s="6" t="s">
        <v>26</v>
      </c>
      <c r="B117" s="190">
        <f>B118</f>
        <v>800</v>
      </c>
      <c r="C117" s="190">
        <f t="shared" ref="C117:D119" si="41">C118</f>
        <v>1120</v>
      </c>
      <c r="D117" s="190">
        <f t="shared" si="41"/>
        <v>1920</v>
      </c>
      <c r="E117" s="191">
        <f t="shared" si="37"/>
        <v>240</v>
      </c>
    </row>
    <row r="118" spans="1:5" x14ac:dyDescent="0.25">
      <c r="A118" s="6" t="s">
        <v>28</v>
      </c>
      <c r="B118" s="190">
        <f>B119</f>
        <v>800</v>
      </c>
      <c r="C118" s="190">
        <f t="shared" si="41"/>
        <v>1120</v>
      </c>
      <c r="D118" s="190">
        <f t="shared" si="41"/>
        <v>1920</v>
      </c>
      <c r="E118" s="191">
        <f t="shared" si="37"/>
        <v>240</v>
      </c>
    </row>
    <row r="119" spans="1:5" x14ac:dyDescent="0.25">
      <c r="A119" s="6" t="s">
        <v>15</v>
      </c>
      <c r="B119" s="190">
        <f>B120</f>
        <v>800</v>
      </c>
      <c r="C119" s="190">
        <f t="shared" si="41"/>
        <v>1120</v>
      </c>
      <c r="D119" s="190">
        <f t="shared" si="41"/>
        <v>1920</v>
      </c>
      <c r="E119" s="191">
        <f t="shared" si="37"/>
        <v>240</v>
      </c>
    </row>
    <row r="120" spans="1:5" x14ac:dyDescent="0.25">
      <c r="A120" s="6" t="s">
        <v>16</v>
      </c>
      <c r="B120" s="190">
        <v>800</v>
      </c>
      <c r="C120" s="190">
        <v>1120</v>
      </c>
      <c r="D120" s="190">
        <f>B120+C120</f>
        <v>1920</v>
      </c>
      <c r="E120" s="191">
        <f t="shared" si="37"/>
        <v>240</v>
      </c>
    </row>
    <row r="121" spans="1:5" x14ac:dyDescent="0.25">
      <c r="A121" s="6" t="s">
        <v>29</v>
      </c>
      <c r="B121" s="190">
        <f>B122</f>
        <v>0</v>
      </c>
      <c r="C121" s="190">
        <f t="shared" ref="C121:D123" si="42">C122</f>
        <v>200</v>
      </c>
      <c r="D121" s="190">
        <f t="shared" si="42"/>
        <v>200</v>
      </c>
      <c r="E121" s="191"/>
    </row>
    <row r="122" spans="1:5" x14ac:dyDescent="0.25">
      <c r="A122" s="6" t="s">
        <v>30</v>
      </c>
      <c r="B122" s="190">
        <f>B123</f>
        <v>0</v>
      </c>
      <c r="C122" s="190">
        <f t="shared" si="42"/>
        <v>200</v>
      </c>
      <c r="D122" s="190">
        <f t="shared" si="42"/>
        <v>200</v>
      </c>
      <c r="E122" s="191"/>
    </row>
    <row r="123" spans="1:5" x14ac:dyDescent="0.25">
      <c r="A123" s="6" t="s">
        <v>15</v>
      </c>
      <c r="B123" s="190">
        <f>B124</f>
        <v>0</v>
      </c>
      <c r="C123" s="190">
        <f t="shared" si="42"/>
        <v>200</v>
      </c>
      <c r="D123" s="190">
        <f t="shared" si="42"/>
        <v>200</v>
      </c>
      <c r="E123" s="191"/>
    </row>
    <row r="124" spans="1:5" ht="15.75" thickBot="1" x14ac:dyDescent="0.3">
      <c r="A124" s="183" t="s">
        <v>16</v>
      </c>
      <c r="B124" s="194">
        <v>0</v>
      </c>
      <c r="C124" s="194">
        <v>200</v>
      </c>
      <c r="D124" s="194">
        <f>B124+C124</f>
        <v>200</v>
      </c>
      <c r="E124" s="195"/>
    </row>
  </sheetData>
  <mergeCells count="2">
    <mergeCell ref="A1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6</vt:i4>
      </vt:variant>
    </vt:vector>
  </HeadingPairs>
  <TitlesOfParts>
    <vt:vector size="13" baseType="lpstr">
      <vt:lpstr>PRIHODI I RASHODI -ekon klasifi</vt:lpstr>
      <vt:lpstr>prema funkcijskoj</vt:lpstr>
      <vt:lpstr>PRIHODI I RASHODI PREMA IZVORIM</vt:lpstr>
      <vt:lpstr>SAŽETAK</vt:lpstr>
      <vt:lpstr>RAČUN FINANCIRANJA</vt:lpstr>
      <vt:lpstr>POSEBNI-RASHODI</vt:lpstr>
      <vt:lpstr>List1</vt:lpstr>
      <vt:lpstr>'POSEBNI-RASHODI'!Podrucje_ispisa</vt:lpstr>
      <vt:lpstr>'prema funkcijskoj'!Podrucje_ispisa</vt:lpstr>
      <vt:lpstr>'PRIHODI I RASHODI -ekon klasifi'!Podrucje_ispisa</vt:lpstr>
      <vt:lpstr>'PRIHODI I RASHODI PREMA IZVORIM'!Podrucje_ispisa</vt:lpstr>
      <vt:lpstr>'RAČUN FINANCIRANJA'!Podrucje_ispisa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PSHG Rijeka</dc:creator>
  <cp:lastModifiedBy>Sandra Holubec</cp:lastModifiedBy>
  <cp:lastPrinted>2025-01-21T10:43:01Z</cp:lastPrinted>
  <dcterms:created xsi:type="dcterms:W3CDTF">2024-02-13T13:51:24Z</dcterms:created>
  <dcterms:modified xsi:type="dcterms:W3CDTF">2025-01-21T11:14:10Z</dcterms:modified>
</cp:coreProperties>
</file>